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24 Stavby v realizaci-2025\Ostatní\Jih-II_381 Velké Němčice-Křepice, 2.stavba\II_381 Velké Němčice-Křepice,2.stavba,SP\"/>
    </mc:Choice>
  </mc:AlternateContent>
  <bookViews>
    <workbookView xWindow="0" yWindow="0" windowWidth="28800" windowHeight="11580" activeTab="3"/>
  </bookViews>
  <sheets>
    <sheet name="SO 000SO 000.a" sheetId="3" r:id="rId1"/>
    <sheet name="SO 000SO 000.b" sheetId="4" r:id="rId2"/>
    <sheet name="SO 101SO 101.1" sheetId="5" r:id="rId3"/>
    <sheet name="SO 101SO 101.2" sheetId="6" r:id="rId4"/>
  </sheets>
  <calcPr calcId="162913"/>
</workbook>
</file>

<file path=xl/calcChain.xml><?xml version="1.0" encoding="utf-8"?>
<calcChain xmlns="http://schemas.openxmlformats.org/spreadsheetml/2006/main">
  <c r="I80" i="6" l="1"/>
  <c r="I81" i="6"/>
  <c r="O81" i="6" s="1"/>
  <c r="I76" i="6"/>
  <c r="O76" i="6" s="1"/>
  <c r="I72" i="6"/>
  <c r="O72" i="6" s="1"/>
  <c r="O68" i="6"/>
  <c r="I68" i="6"/>
  <c r="I64" i="6"/>
  <c r="O64" i="6" s="1"/>
  <c r="I60" i="6"/>
  <c r="O60" i="6" s="1"/>
  <c r="I56" i="6"/>
  <c r="O56" i="6" s="1"/>
  <c r="O52" i="6"/>
  <c r="I52" i="6"/>
  <c r="I48" i="6"/>
  <c r="O48" i="6" s="1"/>
  <c r="O43" i="6"/>
  <c r="I43" i="6"/>
  <c r="I39" i="6"/>
  <c r="O39" i="6" s="1"/>
  <c r="I35" i="6"/>
  <c r="O35" i="6" s="1"/>
  <c r="O31" i="6"/>
  <c r="I31" i="6"/>
  <c r="O27" i="6"/>
  <c r="I27" i="6"/>
  <c r="I23" i="6"/>
  <c r="I18" i="6" s="1"/>
  <c r="I19" i="6"/>
  <c r="O19" i="6" s="1"/>
  <c r="I9" i="6"/>
  <c r="O14" i="6"/>
  <c r="I14" i="6"/>
  <c r="I10" i="6"/>
  <c r="O10" i="6" s="1"/>
  <c r="I192" i="5"/>
  <c r="O192" i="5" s="1"/>
  <c r="O188" i="5"/>
  <c r="I188" i="5"/>
  <c r="I184" i="5"/>
  <c r="O184" i="5" s="1"/>
  <c r="O180" i="5"/>
  <c r="I180" i="5"/>
  <c r="I176" i="5"/>
  <c r="O176" i="5" s="1"/>
  <c r="O172" i="5"/>
  <c r="I172" i="5"/>
  <c r="I168" i="5"/>
  <c r="O168" i="5" s="1"/>
  <c r="O164" i="5"/>
  <c r="I164" i="5"/>
  <c r="I163" i="5" s="1"/>
  <c r="O159" i="5"/>
  <c r="I159" i="5"/>
  <c r="I154" i="5" s="1"/>
  <c r="O155" i="5"/>
  <c r="I155" i="5"/>
  <c r="O150" i="5"/>
  <c r="I150" i="5"/>
  <c r="I146" i="5"/>
  <c r="O146" i="5" s="1"/>
  <c r="O142" i="5"/>
  <c r="I142" i="5"/>
  <c r="I138" i="5"/>
  <c r="O138" i="5" s="1"/>
  <c r="O134" i="5"/>
  <c r="I134" i="5"/>
  <c r="I130" i="5"/>
  <c r="O130" i="5" s="1"/>
  <c r="O126" i="5"/>
  <c r="I126" i="5"/>
  <c r="I122" i="5"/>
  <c r="O122" i="5" s="1"/>
  <c r="O118" i="5"/>
  <c r="I118" i="5"/>
  <c r="I114" i="5"/>
  <c r="O114" i="5" s="1"/>
  <c r="O110" i="5"/>
  <c r="I110" i="5"/>
  <c r="I106" i="5"/>
  <c r="O106" i="5" s="1"/>
  <c r="I100" i="5"/>
  <c r="O101" i="5"/>
  <c r="I101" i="5"/>
  <c r="I87" i="5"/>
  <c r="O96" i="5"/>
  <c r="I96" i="5"/>
  <c r="I92" i="5"/>
  <c r="O92" i="5" s="1"/>
  <c r="O88" i="5"/>
  <c r="I88" i="5"/>
  <c r="O83" i="5"/>
  <c r="I83" i="5"/>
  <c r="O79" i="5"/>
  <c r="I79" i="5"/>
  <c r="I75" i="5"/>
  <c r="O75" i="5" s="1"/>
  <c r="I71" i="5"/>
  <c r="O71" i="5" s="1"/>
  <c r="O67" i="5"/>
  <c r="I67" i="5"/>
  <c r="O63" i="5"/>
  <c r="I63" i="5"/>
  <c r="I59" i="5"/>
  <c r="O59" i="5" s="1"/>
  <c r="I55" i="5"/>
  <c r="O55" i="5" s="1"/>
  <c r="O51" i="5"/>
  <c r="I51" i="5"/>
  <c r="O47" i="5"/>
  <c r="I47" i="5"/>
  <c r="I43" i="5"/>
  <c r="O43" i="5" s="1"/>
  <c r="I39" i="5"/>
  <c r="O39" i="5" s="1"/>
  <c r="O35" i="5"/>
  <c r="I35" i="5"/>
  <c r="O31" i="5"/>
  <c r="I31" i="5"/>
  <c r="I27" i="5"/>
  <c r="O27" i="5" s="1"/>
  <c r="I23" i="5"/>
  <c r="O23" i="5" s="1"/>
  <c r="I9" i="5"/>
  <c r="O18" i="5"/>
  <c r="I18" i="5"/>
  <c r="I14" i="5"/>
  <c r="O14" i="5" s="1"/>
  <c r="O10" i="5"/>
  <c r="I10" i="5"/>
  <c r="I9" i="4"/>
  <c r="I3" i="4" s="1"/>
  <c r="O34" i="4"/>
  <c r="I34" i="4"/>
  <c r="I31" i="4"/>
  <c r="O31" i="4" s="1"/>
  <c r="O28" i="4"/>
  <c r="I28" i="4"/>
  <c r="I25" i="4"/>
  <c r="O25" i="4" s="1"/>
  <c r="O22" i="4"/>
  <c r="I22" i="4"/>
  <c r="I19" i="4"/>
  <c r="O19" i="4" s="1"/>
  <c r="O16" i="4"/>
  <c r="I16" i="4"/>
  <c r="I13" i="4"/>
  <c r="O13" i="4" s="1"/>
  <c r="O10" i="4"/>
  <c r="I10" i="4"/>
  <c r="I13" i="3"/>
  <c r="O13" i="3" s="1"/>
  <c r="I10" i="3"/>
  <c r="O10" i="3" s="1"/>
  <c r="I9" i="3" l="1"/>
  <c r="I3" i="3" s="1"/>
  <c r="I105" i="5"/>
  <c r="O23" i="6"/>
  <c r="I47" i="6"/>
  <c r="I3" i="6" s="1"/>
  <c r="I22" i="5"/>
  <c r="I3" i="5" s="1"/>
</calcChain>
</file>

<file path=xl/sharedStrings.xml><?xml version="1.0" encoding="utf-8"?>
<sst xmlns="http://schemas.openxmlformats.org/spreadsheetml/2006/main" count="936" uniqueCount="323">
  <si>
    <t>EstiCon</t>
  </si>
  <si>
    <t>Firma:</t>
  </si>
  <si>
    <t>Soupis prací objektu</t>
  </si>
  <si>
    <t>S</t>
  </si>
  <si>
    <t>Stavba:</t>
  </si>
  <si>
    <t>L-24-092-000</t>
  </si>
  <si>
    <t>II/381 Velké Němčice – Křepice, 2. stavba</t>
  </si>
  <si>
    <t>SO 000.a</t>
  </si>
  <si>
    <t>O</t>
  </si>
  <si>
    <t>Objekt:</t>
  </si>
  <si>
    <t>SO 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</si>
  <si>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</si>
  <si>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</si>
  <si>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</si>
  <si>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</si>
  <si>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</si>
  <si>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</si>
  <si>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</si>
  <si>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</si>
  <si>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</si>
  <si>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</si>
  <si>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</si>
  <si>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</si>
  <si>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</si>
  <si>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</si>
  <si>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</si>
  <si>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</si>
  <si>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</si>
  <si>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</si>
  <si>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</si>
  <si>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</si>
  <si>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</si>
  <si>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</si>
  <si>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</si>
  <si>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</si>
  <si>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</si>
  <si>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</si>
  <si>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</si>
  <si>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</si>
  <si>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</si>
  <si>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</si>
  <si>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</si>
  <si>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</si>
  <si>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</si>
  <si>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</si>
  <si>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</si>
  <si>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</si>
  <si>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</si>
  <si>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</si>
  <si>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</si>
  <si>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</si>
  <si>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</si>
  <si>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</si>
  <si>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</si>
  <si>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</si>
  <si>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</si>
  <si>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</si>
  <si>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</si>
  <si>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</si>
  <si>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</si>
  <si>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</si>
  <si>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</si>
  <si>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</si>
  <si>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101.1</t>
  </si>
  <si>
    <t>SO 101</t>
  </si>
  <si>
    <t>Silnice II/381</t>
  </si>
  <si>
    <t>Komunikace</t>
  </si>
  <si>
    <t>014102</t>
  </si>
  <si>
    <t>A</t>
  </si>
  <si>
    <t>POPLATKY ZA SKLÁDKU</t>
  </si>
  <si>
    <t>T</t>
  </si>
  <si>
    <t>zemina z výkopů, nestmelené podkladní vrstvy ŠD (i zahliněné), kamení</t>
  </si>
  <si>
    <t>VV</t>
  </si>
  <si>
    <t>"12930" 251*2,0 = 502,000 [B]_x000D_
"123738" 6,5*2,0 = 13,000 [C]_x000D_
"131738" 0,3*2,0 = 0,600 [A]_x000D_
"123738.BSA" 47,7*2,0 = 95,400 [D]_x000D_
"123738.ASA" 50,88*2,0 = 101,760 [E]_x000D_
Celkové množství = 712,760</t>
  </si>
  <si>
    <t>Položka zahrnuje:
- veškeré poplatky provozovateli skládky související s uložením odpadu na skládce.
Položka nezahrnuje:
- x</t>
  </si>
  <si>
    <t>G</t>
  </si>
  <si>
    <t>Materiál z čištěných krajnic</t>
  </si>
  <si>
    <t>"12920.A" [!12920.A]*2,0 = 298,000 [A]_x000D_
Celkové množství = 298,000</t>
  </si>
  <si>
    <t>zahrnuje veškeré poplatky provozovateli skládky související s uložením odpadu na skládce.</t>
  </si>
  <si>
    <t>02720</t>
  </si>
  <si>
    <t>DIO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</si>
  <si>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</si>
  <si>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</t>
  </si>
  <si>
    <t>Komplet 1 = 1,000 [A]</t>
  </si>
  <si>
    <t>Položka zahrnuje:
- veškeré náklady spojené s objednatelem požadovanými zařízeními
Položka nezahrnuje:
- x</t>
  </si>
  <si>
    <t>1</t>
  </si>
  <si>
    <t>Zemní práce</t>
  </si>
  <si>
    <t>11372</t>
  </si>
  <si>
    <t>FRÉZOVÁNÍ ZPEVNĚNÝCH PLOCH ASFALTOVÝCH</t>
  </si>
  <si>
    <t>M3</t>
  </si>
  <si>
    <t>Frézování přechodových úseků tl. 10cm 
Včetně přemístění materiálu, materiál bude zapracován v rámci RECYKLACE a bude použit pro
reprofilaci příčných sklonů komunikace. Rozprostření materiálu v položce "56360.REC"
1.úsek: ZÚ 20,0 m - km 0,00 00 - 0,020 00
2.úsek: před mostem 12,0 m - km 0,864 05 - 0,876 05
3.úsek: za mostem 12,0 m - km 0,890 11 - 0,902 11
4.úsek: KÚ 15,0 m - km  0,986 26 - 1,001 26</t>
  </si>
  <si>
    <t>1.úsek: 121,7 = 121,700 [A]_x000D_
2.úsek: 73,2 = 73,200 [B]_x000D_
3.úsek: 73,2 = 73,200 [C]_x000D_
4.úsek: 91,5 = 91,500 [D]_x000D_
Mezisoučet = 359,600 [E]_x000D_
Plocha dle ACAD * tl. 0,10m E*0,10 = 35,960 [F]_x000D_
Celkové množství = 35,960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</si>
  <si>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</si>
  <si>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</si>
  <si>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Frézování na mostě
Včetně přemístění materiálu, materiál bude zapracován v rámci RECYKLACE a bude použit pro
reprofilaci příčných sklonů komunikace. Rozprostření materiálu v položce "56360.REC"
- PŘED ZAHÁJENÍM FRÉZOVANÍ VOZOVKY NA MOSTĚ JE DOPORUČENO PROVÉST RUČNĚ PROVÁDĚNOU SONDU ZA ÚČELEM OVĚŘENÍ TL. ASFALTOVÝCH VRSTEV NA MOSTĚ (POČET SOND SE STANOVÍ  S OHLEDEM NA VELIKOST MOSTU PO DOHODĚ S INVESTOREM)
- VLASTNÍ FRÉZOVÁNÍ OBRUSNÉ VRSTVY PROVÁDĚT PO VRSTVÁCH TL. CCA 1 CM (S OHLEDEM  NA PROVEDENÉ SONDY). CELKOVÁ TLOUŠŤKA VRSTVY SE PŘEDPOKLÁDÁ 5CM
Další podrobnosti viz. vzorový příčný řez.</t>
  </si>
  <si>
    <t>Plocha na mostě 94 = 94,000 [B]_x000D_
Mezisoučet = 94,000 [C]_x000D_
Plocha dle ACAD * tl. 0,05m C*0,05 = 4,700 [D]_x000D_
Celkové množství = 4,700</t>
  </si>
  <si>
    <t>123738</t>
  </si>
  <si>
    <t>ODKOP PRO SPOD STAVBU SILNIC A ŽELEZNIC TŘ. I, ODVOZ DO 20KM</t>
  </si>
  <si>
    <t>Drobné odkopy svahu v oblasti mostu (km 0,879 05 - 0,887 11) pro umožnění zřízení nových skluzů ze žulové kostky.</t>
  </si>
  <si>
    <t>Na podkladě zaměření 6,5 = 6,500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</si>
  <si>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</si>
  <si>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ASA</t>
  </si>
  <si>
    <t>ÚPRAVA V MÍSTĚ LOKÁLNÍCH ČÁSTEČNÝCH DOPLNĚNÍ V OKRAJI VOZOVKY
Odkop pro nové konstrukční vrstvy a úpravu okraje. Odkop pro výměnu podloží samostatně v "123738.BSA"
Poplatek v "014102.A"
0,730 - 0,770 vpravo doplnění konstrukce vozovky v dl. 40m
0,859 - 0,879 vpravo doplnění konstrukce vozovky v dl. 20m
0,869 - 0,879 vlevo doplnění konstrukce vozovky v dl. 10m
0,887 - 0,900 vlevo doplnění konstrukce vozovky v dl. 13m
0,887 - 0,910 vpravo doplnění konstrukce vozovky v dl. 23m</t>
  </si>
  <si>
    <t>Na šířku * tloušťky 1,60*0,3 = 0,480 [A]_x000D_
Na délku 40+20+10+13+23 = 106,000 [B]_x000D_
Přepočet na m3 A*B = 50,880 [C]</t>
  </si>
  <si>
    <t>BSA</t>
  </si>
  <si>
    <t>ÚPRAVA V MÍSTĚ LOKÁLNÍCH ČÁSTEČNÝCH DOPLNĚNÍ V OKRAJI VOZOVKY
Odkop pro výměnu podloží v oblasti sanací okrajů.
Poplatek v "014102.A"
0,730 - 0,770 vpravo doplnění konstrukce vozovky v dl. 40m
0,859 - 0,879 vpravo doplnění konstrukce vozovky v dl. 20m
0,869 - 0,879 vlevo doplnění konstrukce vozovky v dl. 10m
0,887 - 0,900 vlevo doplnění konstrukce vozovky v dl. 13m
0,887 - 0,910 vpravo doplnění konstrukce vozovky v dl. 23m</t>
  </si>
  <si>
    <t>Na šířku * tloušťky 0,9*0,5 = 0,450 [A]_x000D_
Na délku 40+20+10+13+23 = 106,000 [B]_x000D_
Přepočet na m3 A*B = 47,700 [C]</t>
  </si>
  <si>
    <t>12573</t>
  </si>
  <si>
    <t>VYKOPÁVKY ZE ZEMNÍKŮ A SKLÁDEK TŘ. I</t>
  </si>
  <si>
    <t>Vodorovná a svislá manipulace s materiálem z frézování jenž bude znovupoužit do stavby pro reprofilaci příčných sklonů. 11372.A+11372.B</t>
  </si>
  <si>
    <t>SO101.1 11372.A 35,960 = 35,960 [C]_x000D_
SO101.1 11372.B 4,700 = 4,700 [D]_x000D_
Celkové množství = 40,660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</si>
  <si>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</si>
  <si>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</si>
  <si>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</si>
  <si>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Celoplošné čištění krajnic v prům. tl. 10 cm od nánosu a drnu pro umožnění pokladky nové krajnice.
Odvozná vzdálenost v režii zhotovitele, poplatek v položce 014102.G</t>
  </si>
  <si>
    <t>celková plocha krajnic dle ACAD 1490 = 1490,000 [A]_x000D_
v prům. tl. 0,10m 0,10 = 0,100 [B]_x000D_
Výpočet m3 A*B = 149,000 [C]_x000D_
Celkové množství = 149,000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</si>
  <si>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</si>
  <si>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</si>
  <si>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</si>
  <si>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REPROFILACE PŘÍKOPŮ km 0,00 00 - 0,855 00 vpravo 
Reprofilace se provede na pravé straně ve vybraných úsecích pouze v místech kde není hloubka příkopu min 0,50m. Minimální hloubka příkopu 0,50 m od úrovně nezpevněné krajnice. 
Včetně odvozu materiálu
Poplatek za skládku v "014102.A"</t>
  </si>
  <si>
    <t>Kubatura planimetrováním příčných řezů ACAD 251 = 251,000 [A]_x000D_
Celkové množství = 251,000</t>
  </si>
  <si>
    <t>131738</t>
  </si>
  <si>
    <t>HLOUBENÍ JAM ZAPAŽ I NEPAŽ TŘ. I, ODVOZ DO 20KM</t>
  </si>
  <si>
    <t>Oblast mostu (km 0,879 05 - 0,887 11) práce pro zřízení nových skluzů ze žulové kostky
Výkop pro zřízení betonového prahu na konci skluzů.</t>
  </si>
  <si>
    <t>Rozměr 0,5*0,3*0,5 = 0,075 [A]_x000D_
Počet 4 = 4,000 [B]_x000D_
Výpočet m3 A*B = 0,300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</si>
  <si>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</si>
  <si>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</si>
  <si>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</si>
  <si>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Pro položky:</t>
  </si>
  <si>
    <t>"123738.ASA" 50,880 = 50,880 [A]_x000D_
"123738.BSA" 47,70 = 47,700 [D]_x000D_
"123738" 6,5 = 6,500 [B]_x000D_
"131738" 0,3 = 0,300 [C]_x000D_
Celkové množství = 105,380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</si>
  <si>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</si>
  <si>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</si>
  <si>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</si>
  <si>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Dosypání (dotvarování) svahu za upravenou nezpevněnou krajnicí (ze ŠD š.0,5m a zeminy š.0,25m).
Dotvarování svahu v oblasti mostu (km 0,879 05 - 0,887 11) pro umožnění zřízení nových skluzů ze žulové kostky</t>
  </si>
  <si>
    <t>Kubatura planimetrováním příčných řezů ACAD 131 = 131,000 [A]_x000D_
Celkové množství = 131,000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</si>
  <si>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</si>
  <si>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SAN</t>
  </si>
  <si>
    <t>ÚPRAVA V MÍSTĚ LOKÁLNÍCH ČÁSTEČNÝCH DOPLNĚNÍ V OKRAJI VOZOVKY
Klín pod krajnicí: 
NÁSYPOVÝ MATERIÁL -  ZEMINA VHODNÁ DO AKTIVNÍ  ZÓNY DLE ČSN 736133</t>
  </si>
  <si>
    <t>plocha v příčném řezu dle ACAD 0,14 = 0,140 [A]_x000D_
Na délku 40+20+10+13+23 = 106,000 [B]_x000D_
Přepočet na m3 A*B = 14,840 [C]</t>
  </si>
  <si>
    <t>17390</t>
  </si>
  <si>
    <t>ZEMNÍ KRAJNICE A DOSYPÁVKY Z JINÝCH MATERIÁLŮ</t>
  </si>
  <si>
    <t>Úprava povrchu nezpevněné krajnice v šířce 0,25m včetně zajištění vhodného materiálu (zemina) v tl. 10cm</t>
  </si>
  <si>
    <t>Plocha zemní krajnice dle ACAD 497 = 497,000 [A]_x000D_
V tl. 0,15m 0,10 = 0,100 [B]_x000D_
Výpočet m3 A*B = 49,700 [C]_x000D_
Celkové množství = 49,700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</si>
  <si>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</si>
  <si>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</si>
  <si>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</si>
  <si>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</si>
  <si>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ÚPRAVA V MÍSTĚ LOKÁLNÍCH ČÁSTEČNÝCH DOPLNĚNÍ V OKRAJI VOZOVKY
0,730 - 0,770 vpravo doplnění konstrukce vozovky v dl. 40m
0,859 - 0,879 vpravo doplnění konstrukce vozovky v dl. 20m
0,869 - 0,879 vlevo doplnění konstrukce vozovky v dl. 10m
0,887 - 0,900 vlevo doplnění konstrukce vozovky v dl. 13m
0,887 - 0,910 vpravo doplnění konstrukce vozovky v dl. 23m</t>
  </si>
  <si>
    <t>šířka v příčném řezu dle ACAD 0,90 = 0,900 [A]_x000D_
Na délku 40+20+10+13+23 = 106,000 [B]_x000D_
Přepočet na m2 A*B = 95,400 [C]</t>
  </si>
  <si>
    <t>Položka zahrnuje:
- úpravu pláně včetně vyrovnání výškových rozdílů. Míru zhutnění určuje projekt.
Položka nezahrnuje:
- x</t>
  </si>
  <si>
    <t>18220A</t>
  </si>
  <si>
    <t>ROZPROSTŘENÍ NAKUPOVANÉ ORNICE VE SVAHU</t>
  </si>
  <si>
    <t>ÚPRAVA V MÍSTĚ LOKÁLNÍCH ČÁSTEČNÝCH DOPLNĚNÍ V OKRAJI VOZOVKY
Včetně zajištění vhodného materiálu zhotovitelem.</t>
  </si>
  <si>
    <t>v šířce * tloušťky 1,2*0,1 = 0,120 [A]_x000D_
Na délku 40+20+10+13+23 = 106,000 [B]_x000D_
Přepočet na m3 A*B = 12,720 [C]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</si>
  <si>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</si>
  <si>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</si>
  <si>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</si>
  <si>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ÚPRAVA V MÍSTĚ LOKÁLNÍCH ČÁSTEČNÝCH DOPLNĚNÍ V OKRAJI VOZOVKY
Osetí</t>
  </si>
  <si>
    <t>délka v příčném řezu dle ACAD 1,20 = 1,200 [A]_x000D_
Na délku 40+20+10+13+23 = 106,000 [B]_x000D_
Přepočet na m2 A*B = 127,200 [C]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</si>
  <si>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</si>
  <si>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</si>
  <si>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</si>
  <si>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21452</t>
  </si>
  <si>
    <t>SANAČNÍ VRSTVY Z KAMENIVA DRCENÉHO</t>
  </si>
  <si>
    <t>ÚPRAVA V MÍSTĚ LOKÁLNÍCH ČÁSTEČNÝCH DOPLNĚNÍ V OKRAJI VOZOVKY
VÝMĚNA PODLOŽÍ TL. 0,50m ZA VHODNÝ NENAMRZAVÝ MATERIÁL (ŠTĚRKODRŤ FRAKCE 0/125)
0,730 - 0,770 vpravo doplnění konstrukce vozovky v dl. 40m
0,859 - 0,879 vpravo doplnění konstrukce vozovky v dl. 20m
0,869 - 0,879 vlevo doplnění konstrukce vozovky v dl. 10m
0,887 - 0,900 vlevo doplnění konstrukce vozovky v dl. 13m
0,887 - 0,910 vpravo doplnění konstrukce vozovky v dl. 23m</t>
  </si>
  <si>
    <t>plocha v příčném řezu dle ACAD 0,90*0,5 = 0,450 [A]_x000D_
Na délku 40+20+10+13+23 = 106,000 [B]_x000D_
Přepočet na m3 A*B = 47,700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</si>
  <si>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</si>
  <si>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21461C</t>
  </si>
  <si>
    <t>SEPARAČNÍ GEOTEXTILIE DO 300G/M2</t>
  </si>
  <si>
    <t>ÚPRAVA V MÍSTĚ LOKÁLNÍCH ČÁSTEČNÝCH DOPLNĚNÍ V OKRAJI VOZOVKY
SEPARAČNÍ NETKANÁ GEOTEXTILIE
plošná hmotnost = min. 300g/m2
odolnost proti proražení &lt; 10mm 
tažnost &gt; 50% a CBR &gt; 3kN</t>
  </si>
  <si>
    <t>šířka v příčném řezu dle ACAD 2,2 = 2,200 [A]_x000D_
Na délku 40+20+10+13+23 = 106,000 [B]_x000D_
Přepočet na m2 A*B = 233,200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</si>
  <si>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</si>
  <si>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272314</t>
  </si>
  <si>
    <t>ZÁKLADY Z PROSTÉHO BETONU DO C25/30</t>
  </si>
  <si>
    <t>Oblast mostu (km 0,879 05 - 0,887 11) práce pro zřízení nových skluzů ze žulové kostky
Drobné dobetonávky v oblasti kolem nových skluzů z žul. kostky</t>
  </si>
  <si>
    <t>Délka*š*tl*počet*koef 3,1*0,2*0,2*4*1,4 = 0,694 [A]_x000D_
Celkové množství = 0,694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</si>
  <si>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</si>
  <si>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</si>
  <si>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</si>
  <si>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467314</t>
  </si>
  <si>
    <t>STUPNĚ A PRAHY VODNÍCH KORYT Z PROSTÉHO BETONU C25/30</t>
  </si>
  <si>
    <t>Oblast mostu (km 0,879 05 - 0,887 11) práce pro zřízení nových skluzů ze žulové kostky
BETONOVÝ PRÁH C 25/30,
500x300 mm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</si>
  <si>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</si>
  <si>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</si>
  <si>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56330</t>
  </si>
  <si>
    <t>VOZOVKOVÉ VRSTVY ZE ŠTĚRKODRTI</t>
  </si>
  <si>
    <t>Pro zlepšení křivky zrnitosti.
V případě, že z průkazní zkoušky recyklace vyplyne potřeba celoplošného přidání kameniva.</t>
  </si>
  <si>
    <t>Plocha z barevné ACAD 6020 = 6020,000 [A]_x000D_
Rozšíření oproti obrusu
(celková délka-oblast mostu)*rozšíření*oboustraně (1001,26-8)*0,2*2 = 397,304 [B]_x000D_
Mezisoučet = 6417,304 [C]_x000D_
Plocha * potřebná tl. kameniva C*0,05 = 320,865 [D]_x000D_
pozn: pro potřeby soupisu uvažováno 5cm _x000D_
Celkové množství = 320,865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</si>
  <si>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</si>
  <si>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REC</t>
  </si>
  <si>
    <t>Doplnění kameniva pro dosažení požadovaných nových příčných sklonů v rámci recyklace za studena.
Celková potřeba doplnění materiálu pro dosažení nových požadovaných př. sklonů je: 85 m3
Materiál získaný v rámci frézování: 
SO101.2 "11372" 4,575m3 
SO101.1 "11372.A 35,960m3"
SO101.1 "11372.B 4,700m3"
Pro výše zmíněné položky na manipulaci s tímto materiálem a jeho rozprostření jsou součástí soupisu položky "12573 a 56360.REC"
Doplnění chybějícího kameniva: 85-4,575-35,960-4,700=39,765m (tato položka "56330.REC")</t>
  </si>
  <si>
    <t>viz. výpočet výše 39,765 = 39,765 [A]_x000D_
Doplnění kameniva v okrajích (na očištěnou krajnici)
Kubatura planimetrováním příčných řezů ACAD 16 = 16,000 [B]_x000D_
Celkové množství = 55,765</t>
  </si>
  <si>
    <t>56333</t>
  </si>
  <si>
    <t>VOZOVKOVÉ VRSTVY ZE ŠTĚRKODRTI TL. DO 150MM</t>
  </si>
  <si>
    <t>ÚPRAVA V MÍSTĚ LOKÁLNÍCH ČÁSTEČNÝCH DOPLNĚNÍ V OKRAJI VOZOVKY
ŠTĚRKODRŤ      ŠDA 0/63 GE   150 mm        ČSN 73 6126-1
0,730 - 0,770 vpravo doplnění konstrukce vozovky v dl. 40m
0,859 - 0,879 vpravo doplnění konstrukce vozovky v dl. 20m
0,869 - 0,879 vlevo doplnění konstrukce vozovky v dl. 10m
0,887 - 0,900 vlevo doplnění konstrukce vozovky v dl. 13m
0,887 - 0,910 vpravo doplnění konstrukce vozovky v dl. 23m</t>
  </si>
  <si>
    <t>56334</t>
  </si>
  <si>
    <t>VOZOVKOVÉ VRSTVY ZE ŠTĚRKODRTI TL. DO 200MM</t>
  </si>
  <si>
    <t>ÚPRAVA V MÍSTĚ LOKÁLNÍCH ČÁSTEČNÝCH DOPLNĚNÍ V OKRAJI VOZOVKY
ŠTĚRKODRŤ      ŠDA 0/32 GE   180 mm        ČSN 73 6126-1
0,876 - 0,879 vpravo doplnění konstrukce vozovky v dl. 3m
0,876 - 0,879 vlevo doplnění konstrukce vozovky v dl. 3m
0,887 - 0,890 vlevo doplnění konstrukce vozovky v dl. 3m
0,887 - 0,890 vpravo doplnění konstrukce vozovky v dl. 3m</t>
  </si>
  <si>
    <t>šířka v příčném řezu dle ACAD 0,70 = 0,700 [A]_x000D_
Na délku 3+3+3+3 = 12,000 [B]_x000D_
Přepočet na m2 A*B = 8,400 [C]</t>
  </si>
  <si>
    <t>56360</t>
  </si>
  <si>
    <t>VOZOVKOVÉ VRSTVY Z RECYKLOVANÉHO MATERIÁLU</t>
  </si>
  <si>
    <t>Rozprostření materiálu získaných ze stavby do reprofilace stávajících příčných sklonů v rámci recyklace za studena.</t>
  </si>
  <si>
    <t>Z položky SO101.2 "11372" 4,575 = 4,575 [A]_x000D_
Z položky SO101.1 11372.A 35,960 = 35,960 [C]_x000D_
Z položky SO101.1 11372.B 4,700 = 4,700 [D]_x000D_
Celkové množství = 45,235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</si>
  <si>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</si>
  <si>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567544</t>
  </si>
  <si>
    <t>VRST PRO OBNOVU A OPR RECYK ZA STUD CEM A ASF EM TL DO 200MM</t>
  </si>
  <si>
    <t>RECYKLACE NA MÍSTĚ ZA STUDENA               RS CA      min.180  mm        TP 208
Včetně reprofilace do požadovaných příčných sklonů.</t>
  </si>
  <si>
    <t>Plocha z barevné (mimo most) ACAD 6020 = 6020,000 [A]_x000D_
Rozšíření oproti obrusu
(celková délka-oblast mostu)*rozšíření*oboustraně (1001,26-14)*0,2*2 = 394,904 [B]_x000D_
Rozšíření recyklace v oblasti sanací okrajů (40+17+7+10+20)*0,7 = 65,800 [C]_x000D_
Celkové množství = 6480,704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</si>
  <si>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</si>
  <si>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56932</t>
  </si>
  <si>
    <t>ZPEVNĚNÍ KRAJNIC ZE ŠTĚRKODRTI TL. DO 100MM</t>
  </si>
  <si>
    <t>Úprava povrchu nezpevněné krajnice v šířce 0,50m včetně zajištění vhodného materiálu (ŠD 0/32a) v tl. 10cm</t>
  </si>
  <si>
    <t>Plocha krajnice z ŠD0/32 dle ACAD 994 = 994,000 [A]_x000D_
Celkové množství = 994,000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</si>
  <si>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</si>
  <si>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572214</t>
  </si>
  <si>
    <t>SPOJOVACÍ POSTŘIK Z MODIFIK EMULZE DO 0,5KG/M2</t>
  </si>
  <si>
    <t>SPOJOVACÍ POSTŘIK Z MODIFIKOVANÉ KATIOAKTIVÍ ASFALTOVÉ EMULZE  0.4 kg/m2, PS-CP,  ČSN 73 6129</t>
  </si>
  <si>
    <t>Dle položky "574C46" 6308,252 = 6308,252 [A]_x000D_
Oblast mostu (na odfrézovaný povrch) 8,0*7,1 = 56,800 [B]_x000D_
Celkové množství = 6365,052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</si>
  <si>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</si>
  <si>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</si>
  <si>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</si>
  <si>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ASFALTOVÝ BETON PRO OBRUSNÉ VRSTVY      ACO 11 +    50 mm         ČSN 73 6121</t>
  </si>
  <si>
    <t>Plocha z barevné (mimo most) ACAD 6020 = 6020,000 [A]_x000D_
Oblast mostu*kef (na mostě lokálně větší tl. 94*1,5 = 141,000 [B]_x000D_
V oblasti sanací okrajů 106*0,4 = 42,400 [C]_x000D_
Celkové množství = 6203,400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</si>
  <si>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</si>
  <si>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</si>
  <si>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</si>
  <si>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VYROVNÁVKOVÝ KLÍN             ACL 16 +    0 -100 mm
Přechodové úseky:
1.úsek: ZÚ 20,0 m - km 0,00 00 - 0,020 00
2.úsek: před mostem 12,0 m - km 0,864 05 - 0,876 05
3.úsek: za mostem 12,0 m - km 0,890 11 - 0,902 11
4.úsek: KÚ 15,0 m - km  0,986 26 - 1,001 26</t>
  </si>
  <si>
    <t>1.úsek: 121,7 = 121,700 [A]_x000D_
2.úsek: 73,2 = 73,200 [B]_x000D_
3.úsek: 73,2 = 73,200 [C]_x000D_
4.úsek: 91,5 = 91,500 [D]_x000D_
Mezisoučet = 359,600 [E]_x000D_
Plocha dle ACAD * tl. 0,05m E*0,05 = 17,980 [F]_x000D_
Celkové množství = 17,980</t>
  </si>
  <si>
    <t>574C46</t>
  </si>
  <si>
    <t>ASFALTOVÝ BETON PRO LOŽNÍ VRSTVY ACL 16+, 16S TL. 50MM</t>
  </si>
  <si>
    <t>ASFALTOVÝ BETON PRO LOŽNÉ VRSTVY            ACL 16 +    50 mm         ČSN 73 6121</t>
  </si>
  <si>
    <t>Plocha z barevné (mimo most) ACAD 6020 = 6020,000 [A]_x000D_
Rozšíření oproti obrusu
(celková délka-oblast mostu)*rozšíření*oboustraně (1001,26-8)*0,1*2 = 198,652 [B]_x000D_
V oblasti sanací okrajů 106*0,5 = 53,000 [C]_x000D_
V přechodové oblasti mostu na délku 3 m (před a za) 3*2*6,1 = 36,600 [D]_x000D_
Celkové množství = 6308,252</t>
  </si>
  <si>
    <t>58920</t>
  </si>
  <si>
    <t>VÝPLŇ SPAR MODIFIKOVANÝM ASFALTEM</t>
  </si>
  <si>
    <t>M</t>
  </si>
  <si>
    <t>Včetně prořezu a pročištění drážky pro následnou výplň zálivkou (včetně likvidace vzniklého materiálu)! 
Asfaltová modifikovaná zálivka typ N2
pozn: úprava příčných spar souvisejících s postupem pokládky je součásti jednotlivých položek na pokládku asf.</t>
  </si>
  <si>
    <t>středová 1001 = 1001,000 [A]_x000D_
Z.Ú. a K.Ú. 6+6 = 12,000 [B]_x000D_
Celkové množství = 1013,000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</si>
  <si>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</si>
  <si>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</si>
  <si>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</si>
  <si>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626111</t>
  </si>
  <si>
    <t>REPROFILACE PODHLEDŮ, SVISLÝCH PLOCH SANAČNÍ MALTOU JEDNOVRST TL 10MM</t>
  </si>
  <si>
    <t>Svislá část říms směrem k vozovce.</t>
  </si>
  <si>
    <t>Dle ACAD 8,1*2*0,2 = 3,240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</si>
  <si>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</si>
  <si>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62641</t>
  </si>
  <si>
    <t>SJEDNOCUJÍCÍ STĚRKA JEMNOU MALTOU TL CCA 2MM</t>
  </si>
  <si>
    <t>9</t>
  </si>
  <si>
    <t>Ostatní konstrukce a práce</t>
  </si>
  <si>
    <t>91228</t>
  </si>
  <si>
    <t>SMĚROVÉ SLOUPKY Z PLAST HMOT VČETNĚ ODRAZNÉHO PÁSKU</t>
  </si>
  <si>
    <t>KUS</t>
  </si>
  <si>
    <t>Bílé barvy s trnem</t>
  </si>
  <si>
    <t>Dle situace ACAD 87 = 87,000 [A]</t>
  </si>
  <si>
    <t>Položka zahrnuje:
- dodání a osazení sloupku včetně nutných zemních prací
- vnitrostaveništní a mimostaveništní doprava
- odrazky plastové nebo z retroreflexní fólie
Položka nezahrnuje:
- x</t>
  </si>
  <si>
    <t>Červené barvy s trnem</t>
  </si>
  <si>
    <t>Dle situace ACAD 2 = 2,000 [A]</t>
  </si>
  <si>
    <t>C</t>
  </si>
  <si>
    <t>Modré barvy s trnem</t>
  </si>
  <si>
    <t>Dle situace ACAD 8 = 8,000 [A]</t>
  </si>
  <si>
    <t>91522</t>
  </si>
  <si>
    <t>VODOR DOPRAV ZNAČ PLASTEM STRUKTUROVANÉ ZVUČÍCÍ - DOD A POKLÁDKA</t>
  </si>
  <si>
    <t>Strukturované značení plastem doplněné baretami pro dosažení zvučícího efektu</t>
  </si>
  <si>
    <t>V4(0,125) 2003*0,125 = 250,375 [A]_x000D_
Celkové množství = 250,375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</si>
  <si>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</si>
  <si>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</si>
  <si>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</si>
  <si>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V2b(3,0/1,5/0,125) 641*0,5*0,125 = 40,063 [A]_x000D_
V1a(0,125) 361*0,125 = 45,125 [B]_x000D_
Celkové množství = 85,188</t>
  </si>
  <si>
    <t>93135</t>
  </si>
  <si>
    <t>VL4</t>
  </si>
  <si>
    <t>TĚSNĚNÍ DILATAČ SPAR PRYŽ PÁSKOU NEBO KRUH PROFILEM</t>
  </si>
  <si>
    <t>V OBLASTI PODÉL ŘÍMS PO PROVEDENÍ NOVÉ ASFALTOVÉ VRSTVY OBNOVENÍ SPÁRY DLE VL4  (S PŘEDTĚSNĚNÍM)
-těsnící texabitový asfaltový pás před pokládkou ACO11+</t>
  </si>
  <si>
    <t>Dle délky římsy ACD 2*8,1 = 16,200 [A]</t>
  </si>
  <si>
    <t>Položka zahrnuje:
- dodávku a osazení předepsaného materiálu
- očištění ploch spáry před úpravou
- očištění okolí spáry po úpravě
Položka nezahrnuje:
- x</t>
  </si>
  <si>
    <t>935812</t>
  </si>
  <si>
    <t>ŽLABY A RIGOLY DLÁŽDĚNÉ Z KOSTEK DROBNÝCH DO BETONU TL 100MM</t>
  </si>
  <si>
    <t>Oblast mostu (km 0,879 05 - 0,887 11) práce pro zřízení nových skluzů ze žulové kostky
ŽUL. KOSTKA 10x10 - PĚTIŘÁDEK. 
VČETNĚ LOŽE Z BETONU C25/30n-XF3, TL. 0.1m 
SPÁRY VYPLNĚNÉ CEMENTOVOU MALTOU</t>
  </si>
  <si>
    <t>Plocha dle ACAD 10,1 = 10,100 [A]_x000D_
koef. sklonu 1,4 = 1,400 [B]_x000D_
Přepočet A*B = 14,140 [C]_x000D_
Celkové množství = 14,140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</si>
  <si>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</si>
  <si>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938545</t>
  </si>
  <si>
    <t>OČIŠTĚNÍ BETON KONSTR OTRYSKÁNÍM ABRAZIVNÍM VODNÍM PAPRSKEM</t>
  </si>
  <si>
    <t>Položka zahrnuje:
- očištění předepsaným způsobem
- odklizení vzniklého odpadu
Položka nezahrnuje:
- x</t>
  </si>
  <si>
    <t>SO 101.2</t>
  </si>
  <si>
    <t>Sjezdy a účelové komunikace</t>
  </si>
  <si>
    <t>zemina z výkopů, nestmelené podkladní vrstvy ŠD (i zahliněné), kamení, kostky a dlažby z kamene</t>
  </si>
  <si>
    <t>"123738" [!123738a]*2,0 = 30,960 [A]</t>
  </si>
  <si>
    <t>D</t>
  </si>
  <si>
    <t>Asfalt z bourání</t>
  </si>
  <si>
    <t>"113138" [!113138a]*2,4 = 7,548 [A]</t>
  </si>
  <si>
    <t>113138</t>
  </si>
  <si>
    <t>ODSTRANĚNÍ KRYTU ZPEVNĚNÝCH PLOCH S ASFALT POJIVEM, ODVOZ DO 20KM</t>
  </si>
  <si>
    <t>Odstranění zbytků asfaltu u části sjezdů
Poplatek za skládku v "014102.D"
km 0,025 09 vlevo - nezpevněný/ částečně zpevněný asfaltem, š. 6,6 m, dl. úpravy 4,0 m
km 0,696 75 vlevo - nezpevněný/ částečně zpevněný asfaltem, š. 6,6 m, dl. úpravy 8,0 m</t>
  </si>
  <si>
    <t>0,025 09 vlevo 26,7*(1/2)*0,1 = 1,335 [A]_x000D_
0,696 75vlevo 36,2*(1/2)*0,1 = 1,810 [B]_x000D_
Celkové množství = 3,145</t>
  </si>
  <si>
    <t>Frézování účelových komunikací v tl. 5cm 
Včetně přemístění materiálu, materiál bude zapracován v rámci recyklace a bude použit pro
reprofilaci příčných sklonů komunikace. Rozprostření materiálu v položce "56360.REC SO101.1"
km 0,683 83 vpravo – zpevněný asfaltem,  š. 11,7 m, dl. úpravy 3,0 m
km 0,706 57 vpravo - zpevněný asfaltem,  š. 27,9 m, dl. úpravy 3,0 m</t>
  </si>
  <si>
    <t>0,683 83 vpravo 26,5 = 26,500 [A]_x000D_
0,706 57 vpravo 65 = 65,000 [B]_x000D_
Mezisoučet = 91,500 [C]_x000D_
Plocha dle ACAD * tl. 0,05m C*0,05 = 4,575 [D]_x000D_
Celkové množství = 4,575</t>
  </si>
  <si>
    <t>Odstranění stávajícího zpevnění sjezdů v tl. 15cm.
Poplatek za skládku v "014102.A"
km 0,025 09 vlevo - nezpevněný/ částečně zpevněný asfaltem, š. 6,6 m, dl. úpravy 4,0 m
km 0,696 75 vlevo - nezpevněný/ částečně zpevněný asfaltem, š. 6,6 m, dl. úpravy 8,0 m
km 0,928 44 vpravo - nezpevněný, š. 8,8 m, dl. úpravy 3,0 m
km 0,979 67 vpravo - nezpevněný, š. 6,2 m, dl. úpravy 3,0 m</t>
  </si>
  <si>
    <t>0,025 09 vlevo 26,7 = 26,700 [A]_x000D_
0,696 75 vlevo 36,2 = 36,200 [B]_x000D_
0,928 44 vpravo 26,5 = 26,500 [C]_x000D_
0,979 67 vpravo 13,8 = 13,800 [D]_x000D_
Mezisoučet = 103,200 [E]_x000D_
V tlouštce 0,15m E*0,15 = 15,480 [F]_x000D_
Plocha dle situace ACAD _x000D_
Celkové množství = 15,480</t>
  </si>
  <si>
    <t>Vodorovná a svislá manipulace s materiálem z frézování jenž bude znovupoužit do stavby pro reprofilaci příčných sklonů v položce "56360.REC SO101.1".</t>
  </si>
  <si>
    <t>Z položky SO101.2 "11372" 4,575 = 4,575 [A]_x000D_
Celkové množství = 4,575</t>
  </si>
  <si>
    <t>"123738" [!123738a] = 15,480 [A]_x000D_
Celkové množství = 15,480</t>
  </si>
  <si>
    <t>Doplnění materiálu ŠDa 0/32 z důvodů vyrovnání povrchu před zřízením horních 20cm z asf. recyklátu
km 0,025 09 vlevo - nezpevněný/ částečně zpevněný asfaltem, š. 6,6 m, dl. úpravy 4,0 m
km 0,696 75 vlevo - nezpevněný/ částečně zpevněný asfaltem, š. 6,6 m, dl. úpravy 8,0 m
km 0,928 44 vpravo - nezpevněný, š. 8,8 m, dl. úpravy 3,0 m
km 0,979 67 vpravo - nezpevněný, š. 6,2 m, dl. úpravy 3,0 m</t>
  </si>
  <si>
    <t>0,025 09 vlevo 0,1*6,6 = 0,660 [A]_x000D_
0,696 75vlevo 1,5*6,6 = 9,900 [B]_x000D_
0,928 44 vpravo 0,2*8,8 = 1,760 [C]_x000D_
0,979 67 vpravo 0,1*6,2 = 0,620 [D]_x000D_
způsob vypočtu: plocha v příčném řezu * na délku ACAD _x000D_
Celkové množství = 12,940</t>
  </si>
  <si>
    <t>Úprava pláně nezpevněných sjezdů</t>
  </si>
  <si>
    <t>0,025 09 vlevo 26,7 = 26,700 [A]_x000D_
0,696 75vlevo 36,2 = 36,200 [B]_x000D_
0,928 44 vpravo 26,5 = 26,500 [C]_x000D_
0,979 67 vpravo 13,8 = 13,800 [D]_x000D_
Plocha dle situace ACAD _x000D_
Celkové množství = 103,200</t>
  </si>
  <si>
    <t>56364</t>
  </si>
  <si>
    <t>VOZOVKOVÉ VRSTVY Z RECYKLOVANÉHO MATERIÁLU TL DO 200MM</t>
  </si>
  <si>
    <t>Asfaltový recyklát fr. 0/22, v tl. 200 mm
Včetně zajištění vhodného materiálu zhotovitelem</t>
  </si>
  <si>
    <t>Pod vrstvou ACL 16+ tl. 70mm
Spojovací postřik z modif. kationakt. asf. emulze 0.4kg/m2 PS-CP dle ČSN 73 6129</t>
  </si>
  <si>
    <t>0,683 83 vpravo 5,1 = 5,100 [A]_x000D_
0,706 57 vpravo 13 = 13,000 [B]_x000D_
Plocha dle ACAD _x000D_
Celkové množství = 18,100</t>
  </si>
  <si>
    <t>Pod vrstvou ACL 16+ tl. 50mm
Spojovací postřik z modif. kationakt. asf. emulze 0.4kg/m2 PS-CP dle ČSN 73 6129</t>
  </si>
  <si>
    <t>0,683 83 vpravo 13,7 = 13,700 [A]_x000D_
0,706 57 vpravo 49,5 = 49,500 [B]_x000D_
Plocha dle ACAD _x000D_
Celkové množství = 63,200</t>
  </si>
  <si>
    <t>Pod vrstvou ACO 11+ tl. 50mm
Spojovací postřik z modif. kationakt. asf. emulze 0.4kg/m2 PS-CP dle ČSN 73 6129</t>
  </si>
  <si>
    <t>0,683 83 vpravo 26,5 = 26,500 [A]_x000D_
0,706 57 vpravo 65 = 65,000 [B]_x000D_
Plocha dle ACAD _x000D_
Celkové množství = 91,500</t>
  </si>
  <si>
    <t>V napojení ú.k.
Asfaltový beton pro obrusné vrstvy ACO 11+ tl. 50mm prom., dle CSN 73 6121</t>
  </si>
  <si>
    <t>V napojení ú.k.
Asfaltový beton pro ložné vrstvy ACL 16+ tl. 70mm prom., dle CSN 73 6121</t>
  </si>
  <si>
    <t>0,683 83 vpravo 5,1 = 5,100 [A]_x000D_
0,706 57 vpravo 13 = 13,000 [B]_x000D_
Plocha dle ACAD _x000D_
Mezisoučet = 18,100 [E]_x000D_
 E*0,07 = 1,267 [D]</t>
  </si>
  <si>
    <t>V napojení ú.k.
Asfaltový beton pro ložné vrstvy, ACL 16+ tl. 50mm., dle CSN 73 6121</t>
  </si>
  <si>
    <t>Včetně prořezu a pročištění drážky pro následnou výplň zálivkou (včetně likvidace vzniklého materiálu)! 
Asfaltová modifikovaná zálivka typ N2</t>
  </si>
  <si>
    <t>0,683 83 vpravo 10,7+8,1 = 18,800 [A]_x000D_
0,706 57 vpravo 26,4+15,7 = 42,100 [B]_x000D_
Mezisoučet = 60,900 [C]_x000D_
délka drážky u komunikace + délka na konci sjezdu, dle ACAD _x000D_
Celkové množství = 60,900</t>
  </si>
  <si>
    <t>93818</t>
  </si>
  <si>
    <t>OČIŠTĚNÍ ASFALT VOZOVEK ZAMETENÍM</t>
  </si>
  <si>
    <t>Očištění ú.k. po odfrézování</t>
  </si>
  <si>
    <t>0,683 83 vpravo 26,5 = 26,500 [A]_x000D_
0,706 57 vpravo 65 = 65,000 [B]_x000D_
Celkové množství = 91,500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</si>
</sst>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4" borderId="6" xfId="0" applyNumberFormat="1" applyFill="1" applyBorder="1" applyAlignment="1" applyProtection="1">
      <alignment horizontal="center"/>
      <protection locked="0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5"/>
    <cellStyle name="NadpisySloupcuStyle" xfId="4"/>
    <cellStyle name="NormalBoldLeftStyle" xfId="9"/>
    <cellStyle name="NormalBoldRightStyle" xfId="10"/>
    <cellStyle name="NormalBoldStyle" xfId="8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7</v>
      </c>
      <c r="I3" s="14">
        <f>SUMIFS(I9:I15,A9:A15,"SD")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3" t="s">
        <v>10</v>
      </c>
      <c r="D4" s="44"/>
      <c r="E4" s="12" t="s">
        <v>11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10" t="s">
        <v>12</v>
      </c>
      <c r="B5" s="11" t="s">
        <v>13</v>
      </c>
      <c r="C5" s="43" t="s">
        <v>7</v>
      </c>
      <c r="D5" s="44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5" t="s">
        <v>15</v>
      </c>
      <c r="B6" s="46" t="s">
        <v>16</v>
      </c>
      <c r="C6" s="47" t="s">
        <v>17</v>
      </c>
      <c r="D6" s="47" t="s">
        <v>18</v>
      </c>
      <c r="E6" s="47" t="s">
        <v>19</v>
      </c>
      <c r="F6" s="47" t="s">
        <v>20</v>
      </c>
      <c r="G6" s="47" t="s">
        <v>21</v>
      </c>
      <c r="H6" s="47" t="s">
        <v>22</v>
      </c>
      <c r="I6" s="47"/>
      <c r="J6" s="48" t="s">
        <v>23</v>
      </c>
    </row>
    <row r="7" spans="1:16" x14ac:dyDescent="0.25">
      <c r="A7" s="45"/>
      <c r="B7" s="46"/>
      <c r="C7" s="47"/>
      <c r="D7" s="47"/>
      <c r="E7" s="47"/>
      <c r="F7" s="47"/>
      <c r="G7" s="47"/>
      <c r="H7" s="16" t="s">
        <v>24</v>
      </c>
      <c r="I7" s="16" t="s">
        <v>25</v>
      </c>
      <c r="J7" s="48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SUMIFS(I10:I15,A10:A15,"P")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30</v>
      </c>
      <c r="D10" s="26" t="s">
        <v>31</v>
      </c>
      <c r="E10" s="28" t="s">
        <v>32</v>
      </c>
      <c r="F10" s="29" t="s">
        <v>33</v>
      </c>
      <c r="G10" s="30">
        <v>1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x14ac:dyDescent="0.25">
      <c r="A11" s="26" t="s">
        <v>34</v>
      </c>
      <c r="B11" s="34"/>
      <c r="C11" s="35"/>
      <c r="D11" s="35"/>
      <c r="E11" s="28" t="s">
        <v>35</v>
      </c>
      <c r="F11" s="35"/>
      <c r="G11" s="35"/>
      <c r="H11" s="35"/>
      <c r="I11" s="35"/>
      <c r="J11" s="36"/>
    </row>
    <row r="12" spans="1:16" ht="30" x14ac:dyDescent="0.25">
      <c r="A12" s="26" t="s">
        <v>36</v>
      </c>
      <c r="B12" s="34"/>
      <c r="C12" s="35"/>
      <c r="D12" s="35"/>
      <c r="E12" s="28" t="s">
        <v>37</v>
      </c>
      <c r="F12" s="35"/>
      <c r="G12" s="35"/>
      <c r="H12" s="35"/>
      <c r="I12" s="35"/>
      <c r="J12" s="36"/>
    </row>
    <row r="13" spans="1:16" x14ac:dyDescent="0.25">
      <c r="A13" s="26" t="s">
        <v>29</v>
      </c>
      <c r="B13" s="26">
        <v>2</v>
      </c>
      <c r="C13" s="27" t="s">
        <v>38</v>
      </c>
      <c r="D13" s="26" t="s">
        <v>31</v>
      </c>
      <c r="E13" s="28" t="s">
        <v>39</v>
      </c>
      <c r="F13" s="29" t="s">
        <v>33</v>
      </c>
      <c r="G13" s="30">
        <v>1</v>
      </c>
      <c r="H13" s="31">
        <v>0</v>
      </c>
      <c r="I13" s="32">
        <f>ROUND(G13*H13,P4)</f>
        <v>0</v>
      </c>
      <c r="J13" s="26"/>
      <c r="O13" s="33">
        <f>I13*0.21</f>
        <v>0</v>
      </c>
      <c r="P13">
        <v>3</v>
      </c>
    </row>
    <row r="14" spans="1:16" ht="30" x14ac:dyDescent="0.25">
      <c r="A14" s="26" t="s">
        <v>34</v>
      </c>
      <c r="B14" s="34"/>
      <c r="C14" s="35"/>
      <c r="D14" s="35"/>
      <c r="E14" s="28" t="s">
        <v>40</v>
      </c>
      <c r="F14" s="35"/>
      <c r="G14" s="35"/>
      <c r="H14" s="35"/>
      <c r="I14" s="35"/>
      <c r="J14" s="36"/>
    </row>
    <row r="15" spans="1:16" ht="75" x14ac:dyDescent="0.25">
      <c r="A15" s="26" t="s">
        <v>36</v>
      </c>
      <c r="B15" s="37"/>
      <c r="C15" s="38"/>
      <c r="D15" s="38"/>
      <c r="E15" s="28" t="s">
        <v>41</v>
      </c>
      <c r="F15" s="38"/>
      <c r="G15" s="38"/>
      <c r="H15" s="38"/>
      <c r="I15" s="38"/>
      <c r="J15" s="39"/>
    </row>
  </sheetData>
  <sheetProtection algorithmName="SHA-512" hashValue="Dt+bQ8kSZK4yIz3pVGiz0VaaeMWI4nQ53p6X95DQ3a6CZUcvQY2gLanFap/ImdQdQyOHHUBVWRgkI3U8WtOTNA==" saltValue="hckXTBXPgg+P5mRfFzWi+2dzzq0f2nakUrU3r11suKYzwCB7MfmtTsyFHrAaXzyMt7z4Q/KPIuSL4peykgHkX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42</v>
      </c>
      <c r="I3" s="14">
        <f>SUMIFS(I9:I36,A9:A36,"SD")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3" t="s">
        <v>10</v>
      </c>
      <c r="D4" s="44"/>
      <c r="E4" s="12" t="s">
        <v>11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10" t="s">
        <v>12</v>
      </c>
      <c r="B5" s="11" t="s">
        <v>13</v>
      </c>
      <c r="C5" s="43" t="s">
        <v>42</v>
      </c>
      <c r="D5" s="44"/>
      <c r="E5" s="12" t="s">
        <v>43</v>
      </c>
      <c r="F5" s="7"/>
      <c r="G5" s="7"/>
      <c r="H5" s="7"/>
      <c r="I5" s="7"/>
      <c r="J5" s="9"/>
      <c r="O5">
        <v>0.21</v>
      </c>
    </row>
    <row r="6" spans="1:16" x14ac:dyDescent="0.25">
      <c r="A6" s="45" t="s">
        <v>15</v>
      </c>
      <c r="B6" s="46" t="s">
        <v>16</v>
      </c>
      <c r="C6" s="47" t="s">
        <v>17</v>
      </c>
      <c r="D6" s="47" t="s">
        <v>18</v>
      </c>
      <c r="E6" s="47" t="s">
        <v>19</v>
      </c>
      <c r="F6" s="47" t="s">
        <v>20</v>
      </c>
      <c r="G6" s="47" t="s">
        <v>21</v>
      </c>
      <c r="H6" s="47" t="s">
        <v>22</v>
      </c>
      <c r="I6" s="47"/>
      <c r="J6" s="48" t="s">
        <v>23</v>
      </c>
    </row>
    <row r="7" spans="1:16" x14ac:dyDescent="0.25">
      <c r="A7" s="45"/>
      <c r="B7" s="46"/>
      <c r="C7" s="47"/>
      <c r="D7" s="47"/>
      <c r="E7" s="47"/>
      <c r="F7" s="47"/>
      <c r="G7" s="47"/>
      <c r="H7" s="16" t="s">
        <v>24</v>
      </c>
      <c r="I7" s="16" t="s">
        <v>25</v>
      </c>
      <c r="J7" s="48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SUMIFS(I10:I36,A10:A36,"P")</f>
        <v>0</v>
      </c>
      <c r="J9" s="25"/>
    </row>
    <row r="10" spans="1:16" ht="30" x14ac:dyDescent="0.25">
      <c r="A10" s="26" t="s">
        <v>29</v>
      </c>
      <c r="B10" s="26">
        <v>1</v>
      </c>
      <c r="C10" s="27" t="s">
        <v>44</v>
      </c>
      <c r="D10" s="26" t="s">
        <v>45</v>
      </c>
      <c r="E10" s="28" t="s">
        <v>46</v>
      </c>
      <c r="F10" s="29" t="s">
        <v>33</v>
      </c>
      <c r="G10" s="30">
        <v>1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x14ac:dyDescent="0.25">
      <c r="A11" s="26" t="s">
        <v>34</v>
      </c>
      <c r="B11" s="34"/>
      <c r="C11" s="35"/>
      <c r="D11" s="35"/>
      <c r="E11" s="40" t="s">
        <v>31</v>
      </c>
      <c r="F11" s="35"/>
      <c r="G11" s="35"/>
      <c r="H11" s="35"/>
      <c r="I11" s="35"/>
      <c r="J11" s="36"/>
    </row>
    <row r="12" spans="1:16" x14ac:dyDescent="0.25">
      <c r="A12" s="26" t="s">
        <v>36</v>
      </c>
      <c r="B12" s="34"/>
      <c r="C12" s="35"/>
      <c r="D12" s="35"/>
      <c r="E12" s="40" t="s">
        <v>31</v>
      </c>
      <c r="F12" s="35"/>
      <c r="G12" s="35"/>
      <c r="H12" s="35"/>
      <c r="I12" s="35"/>
      <c r="J12" s="36"/>
    </row>
    <row r="13" spans="1:16" ht="30" x14ac:dyDescent="0.25">
      <c r="A13" s="26" t="s">
        <v>29</v>
      </c>
      <c r="B13" s="26">
        <v>2</v>
      </c>
      <c r="C13" s="27" t="s">
        <v>47</v>
      </c>
      <c r="D13" s="26" t="s">
        <v>45</v>
      </c>
      <c r="E13" s="28" t="s">
        <v>48</v>
      </c>
      <c r="F13" s="29" t="s">
        <v>33</v>
      </c>
      <c r="G13" s="30">
        <v>1</v>
      </c>
      <c r="H13" s="31">
        <v>0</v>
      </c>
      <c r="I13" s="32">
        <f>ROUND(G13*H13,P4)</f>
        <v>0</v>
      </c>
      <c r="J13" s="26"/>
      <c r="O13" s="33">
        <f>I13*0.21</f>
        <v>0</v>
      </c>
      <c r="P13">
        <v>3</v>
      </c>
    </row>
    <row r="14" spans="1:16" x14ac:dyDescent="0.25">
      <c r="A14" s="26" t="s">
        <v>34</v>
      </c>
      <c r="B14" s="34"/>
      <c r="C14" s="35"/>
      <c r="D14" s="35"/>
      <c r="E14" s="40" t="s">
        <v>31</v>
      </c>
      <c r="F14" s="35"/>
      <c r="G14" s="35"/>
      <c r="H14" s="35"/>
      <c r="I14" s="35"/>
      <c r="J14" s="36"/>
    </row>
    <row r="15" spans="1:16" x14ac:dyDescent="0.25">
      <c r="A15" s="26" t="s">
        <v>36</v>
      </c>
      <c r="B15" s="34"/>
      <c r="C15" s="35"/>
      <c r="D15" s="35"/>
      <c r="E15" s="40" t="s">
        <v>31</v>
      </c>
      <c r="F15" s="35"/>
      <c r="G15" s="35"/>
      <c r="H15" s="35"/>
      <c r="I15" s="35"/>
      <c r="J15" s="36"/>
    </row>
    <row r="16" spans="1:16" ht="30" x14ac:dyDescent="0.25">
      <c r="A16" s="26" t="s">
        <v>29</v>
      </c>
      <c r="B16" s="26">
        <v>3</v>
      </c>
      <c r="C16" s="27" t="s">
        <v>49</v>
      </c>
      <c r="D16" s="26" t="s">
        <v>45</v>
      </c>
      <c r="E16" s="28" t="s">
        <v>50</v>
      </c>
      <c r="F16" s="29" t="s">
        <v>33</v>
      </c>
      <c r="G16" s="30">
        <v>1</v>
      </c>
      <c r="H16" s="31">
        <v>0</v>
      </c>
      <c r="I16" s="32">
        <f>ROUND(G16*H16,P4)</f>
        <v>0</v>
      </c>
      <c r="J16" s="26"/>
      <c r="O16" s="33">
        <f>I16*0.21</f>
        <v>0</v>
      </c>
      <c r="P16">
        <v>3</v>
      </c>
    </row>
    <row r="17" spans="1:16" x14ac:dyDescent="0.25">
      <c r="A17" s="26" t="s">
        <v>34</v>
      </c>
      <c r="B17" s="34"/>
      <c r="C17" s="35"/>
      <c r="D17" s="35"/>
      <c r="E17" s="40" t="s">
        <v>31</v>
      </c>
      <c r="F17" s="35"/>
      <c r="G17" s="35"/>
      <c r="H17" s="35"/>
      <c r="I17" s="35"/>
      <c r="J17" s="36"/>
    </row>
    <row r="18" spans="1:16" x14ac:dyDescent="0.25">
      <c r="A18" s="26" t="s">
        <v>36</v>
      </c>
      <c r="B18" s="34"/>
      <c r="C18" s="35"/>
      <c r="D18" s="35"/>
      <c r="E18" s="40" t="s">
        <v>31</v>
      </c>
      <c r="F18" s="35"/>
      <c r="G18" s="35"/>
      <c r="H18" s="35"/>
      <c r="I18" s="35"/>
      <c r="J18" s="36"/>
    </row>
    <row r="19" spans="1:16" ht="30" x14ac:dyDescent="0.25">
      <c r="A19" s="26" t="s">
        <v>29</v>
      </c>
      <c r="B19" s="26">
        <v>4</v>
      </c>
      <c r="C19" s="27" t="s">
        <v>51</v>
      </c>
      <c r="D19" s="26" t="s">
        <v>45</v>
      </c>
      <c r="E19" s="28" t="s">
        <v>52</v>
      </c>
      <c r="F19" s="29" t="s">
        <v>33</v>
      </c>
      <c r="G19" s="30">
        <v>1</v>
      </c>
      <c r="H19" s="31">
        <v>0</v>
      </c>
      <c r="I19" s="32">
        <f>ROUND(G19*H19,P4)</f>
        <v>0</v>
      </c>
      <c r="J19" s="26"/>
      <c r="O19" s="33">
        <f>I19*0.21</f>
        <v>0</v>
      </c>
      <c r="P19">
        <v>3</v>
      </c>
    </row>
    <row r="20" spans="1:16" x14ac:dyDescent="0.25">
      <c r="A20" s="26" t="s">
        <v>34</v>
      </c>
      <c r="B20" s="34"/>
      <c r="C20" s="35"/>
      <c r="D20" s="35"/>
      <c r="E20" s="40" t="s">
        <v>31</v>
      </c>
      <c r="F20" s="35"/>
      <c r="G20" s="35"/>
      <c r="H20" s="35"/>
      <c r="I20" s="35"/>
      <c r="J20" s="36"/>
    </row>
    <row r="21" spans="1:16" x14ac:dyDescent="0.25">
      <c r="A21" s="26" t="s">
        <v>36</v>
      </c>
      <c r="B21" s="34"/>
      <c r="C21" s="35"/>
      <c r="D21" s="35"/>
      <c r="E21" s="40" t="s">
        <v>31</v>
      </c>
      <c r="F21" s="35"/>
      <c r="G21" s="35"/>
      <c r="H21" s="35"/>
      <c r="I21" s="35"/>
      <c r="J21" s="36"/>
    </row>
    <row r="22" spans="1:16" ht="30" x14ac:dyDescent="0.25">
      <c r="A22" s="26" t="s">
        <v>29</v>
      </c>
      <c r="B22" s="26">
        <v>5</v>
      </c>
      <c r="C22" s="27" t="s">
        <v>53</v>
      </c>
      <c r="D22" s="26" t="s">
        <v>45</v>
      </c>
      <c r="E22" s="28" t="s">
        <v>54</v>
      </c>
      <c r="F22" s="29" t="s">
        <v>33</v>
      </c>
      <c r="G22" s="30">
        <v>1</v>
      </c>
      <c r="H22" s="31">
        <v>0</v>
      </c>
      <c r="I22" s="32">
        <f>ROUND(G22*H22,P4)</f>
        <v>0</v>
      </c>
      <c r="J22" s="26"/>
      <c r="O22" s="33">
        <f>I22*0.21</f>
        <v>0</v>
      </c>
      <c r="P22">
        <v>3</v>
      </c>
    </row>
    <row r="23" spans="1:16" x14ac:dyDescent="0.25">
      <c r="A23" s="26" t="s">
        <v>34</v>
      </c>
      <c r="B23" s="34"/>
      <c r="C23" s="35"/>
      <c r="D23" s="35"/>
      <c r="E23" s="40" t="s">
        <v>31</v>
      </c>
      <c r="F23" s="35"/>
      <c r="G23" s="35"/>
      <c r="H23" s="35"/>
      <c r="I23" s="35"/>
      <c r="J23" s="36"/>
    </row>
    <row r="24" spans="1:16" x14ac:dyDescent="0.25">
      <c r="A24" s="26" t="s">
        <v>36</v>
      </c>
      <c r="B24" s="34"/>
      <c r="C24" s="35"/>
      <c r="D24" s="35"/>
      <c r="E24" s="40" t="s">
        <v>31</v>
      </c>
      <c r="F24" s="35"/>
      <c r="G24" s="35"/>
      <c r="H24" s="35"/>
      <c r="I24" s="35"/>
      <c r="J24" s="36"/>
    </row>
    <row r="25" spans="1:16" ht="45" x14ac:dyDescent="0.25">
      <c r="A25" s="26" t="s">
        <v>29</v>
      </c>
      <c r="B25" s="26">
        <v>6</v>
      </c>
      <c r="C25" s="27" t="s">
        <v>55</v>
      </c>
      <c r="D25" s="26" t="s">
        <v>45</v>
      </c>
      <c r="E25" s="28" t="s">
        <v>56</v>
      </c>
      <c r="F25" s="29" t="s">
        <v>33</v>
      </c>
      <c r="G25" s="30">
        <v>1</v>
      </c>
      <c r="H25" s="31">
        <v>0</v>
      </c>
      <c r="I25" s="32">
        <f>ROUND(G25*H25,P4)</f>
        <v>0</v>
      </c>
      <c r="J25" s="26"/>
      <c r="O25" s="33">
        <f>I25*0.21</f>
        <v>0</v>
      </c>
      <c r="P25">
        <v>3</v>
      </c>
    </row>
    <row r="26" spans="1:16" x14ac:dyDescent="0.25">
      <c r="A26" s="26" t="s">
        <v>34</v>
      </c>
      <c r="B26" s="34"/>
      <c r="C26" s="35"/>
      <c r="D26" s="35"/>
      <c r="E26" s="40" t="s">
        <v>31</v>
      </c>
      <c r="F26" s="35"/>
      <c r="G26" s="35"/>
      <c r="H26" s="35"/>
      <c r="I26" s="35"/>
      <c r="J26" s="36"/>
    </row>
    <row r="27" spans="1:16" x14ac:dyDescent="0.25">
      <c r="A27" s="26" t="s">
        <v>36</v>
      </c>
      <c r="B27" s="34"/>
      <c r="C27" s="35"/>
      <c r="D27" s="35"/>
      <c r="E27" s="40" t="s">
        <v>31</v>
      </c>
      <c r="F27" s="35"/>
      <c r="G27" s="35"/>
      <c r="H27" s="35"/>
      <c r="I27" s="35"/>
      <c r="J27" s="36"/>
    </row>
    <row r="28" spans="1:16" ht="30" x14ac:dyDescent="0.25">
      <c r="A28" s="26" t="s">
        <v>29</v>
      </c>
      <c r="B28" s="26">
        <v>7</v>
      </c>
      <c r="C28" s="27" t="s">
        <v>57</v>
      </c>
      <c r="D28" s="26" t="s">
        <v>45</v>
      </c>
      <c r="E28" s="28" t="s">
        <v>58</v>
      </c>
      <c r="F28" s="29" t="s">
        <v>33</v>
      </c>
      <c r="G28" s="30">
        <v>1</v>
      </c>
      <c r="H28" s="31">
        <v>0</v>
      </c>
      <c r="I28" s="32">
        <f>ROUND(G28*H28,P4)</f>
        <v>0</v>
      </c>
      <c r="J28" s="26"/>
      <c r="O28" s="33">
        <f>I28*0.21</f>
        <v>0</v>
      </c>
      <c r="P28">
        <v>3</v>
      </c>
    </row>
    <row r="29" spans="1:16" x14ac:dyDescent="0.25">
      <c r="A29" s="26" t="s">
        <v>34</v>
      </c>
      <c r="B29" s="34"/>
      <c r="C29" s="35"/>
      <c r="D29" s="35"/>
      <c r="E29" s="40" t="s">
        <v>31</v>
      </c>
      <c r="F29" s="35"/>
      <c r="G29" s="35"/>
      <c r="H29" s="35"/>
      <c r="I29" s="35"/>
      <c r="J29" s="36"/>
    </row>
    <row r="30" spans="1:16" x14ac:dyDescent="0.25">
      <c r="A30" s="26" t="s">
        <v>36</v>
      </c>
      <c r="B30" s="34"/>
      <c r="C30" s="35"/>
      <c r="D30" s="35"/>
      <c r="E30" s="40" t="s">
        <v>31</v>
      </c>
      <c r="F30" s="35"/>
      <c r="G30" s="35"/>
      <c r="H30" s="35"/>
      <c r="I30" s="35"/>
      <c r="J30" s="36"/>
    </row>
    <row r="31" spans="1:16" x14ac:dyDescent="0.25">
      <c r="A31" s="26" t="s">
        <v>29</v>
      </c>
      <c r="B31" s="26">
        <v>8</v>
      </c>
      <c r="C31" s="27" t="s">
        <v>59</v>
      </c>
      <c r="D31" s="26" t="s">
        <v>45</v>
      </c>
      <c r="E31" s="28" t="s">
        <v>60</v>
      </c>
      <c r="F31" s="29" t="s">
        <v>33</v>
      </c>
      <c r="G31" s="30">
        <v>1</v>
      </c>
      <c r="H31" s="31">
        <v>0</v>
      </c>
      <c r="I31" s="32">
        <f>ROUND(G31*H31,P4)</f>
        <v>0</v>
      </c>
      <c r="J31" s="26"/>
      <c r="O31" s="33">
        <f>I31*0.21</f>
        <v>0</v>
      </c>
      <c r="P31">
        <v>3</v>
      </c>
    </row>
    <row r="32" spans="1:16" x14ac:dyDescent="0.25">
      <c r="A32" s="26" t="s">
        <v>34</v>
      </c>
      <c r="B32" s="34"/>
      <c r="C32" s="35"/>
      <c r="D32" s="35"/>
      <c r="E32" s="40" t="s">
        <v>31</v>
      </c>
      <c r="F32" s="35"/>
      <c r="G32" s="35"/>
      <c r="H32" s="35"/>
      <c r="I32" s="35"/>
      <c r="J32" s="36"/>
    </row>
    <row r="33" spans="1:16" x14ac:dyDescent="0.25">
      <c r="A33" s="26" t="s">
        <v>36</v>
      </c>
      <c r="B33" s="34"/>
      <c r="C33" s="35"/>
      <c r="D33" s="35"/>
      <c r="E33" s="40" t="s">
        <v>31</v>
      </c>
      <c r="F33" s="35"/>
      <c r="G33" s="35"/>
      <c r="H33" s="35"/>
      <c r="I33" s="35"/>
      <c r="J33" s="36"/>
    </row>
    <row r="34" spans="1:16" ht="30" x14ac:dyDescent="0.25">
      <c r="A34" s="26" t="s">
        <v>29</v>
      </c>
      <c r="B34" s="26">
        <v>9</v>
      </c>
      <c r="C34" s="27" t="s">
        <v>61</v>
      </c>
      <c r="D34" s="26" t="s">
        <v>45</v>
      </c>
      <c r="E34" s="28" t="s">
        <v>62</v>
      </c>
      <c r="F34" s="29" t="s">
        <v>33</v>
      </c>
      <c r="G34" s="30">
        <v>1</v>
      </c>
      <c r="H34" s="31">
        <v>0</v>
      </c>
      <c r="I34" s="32">
        <f>ROUND(G34*H34,P4)</f>
        <v>0</v>
      </c>
      <c r="J34" s="26"/>
      <c r="O34" s="33">
        <f>I34*0.21</f>
        <v>0</v>
      </c>
      <c r="P34">
        <v>3</v>
      </c>
    </row>
    <row r="35" spans="1:16" x14ac:dyDescent="0.25">
      <c r="A35" s="26" t="s">
        <v>34</v>
      </c>
      <c r="B35" s="34"/>
      <c r="C35" s="35"/>
      <c r="D35" s="35"/>
      <c r="E35" s="40" t="s">
        <v>31</v>
      </c>
      <c r="F35" s="35"/>
      <c r="G35" s="35"/>
      <c r="H35" s="35"/>
      <c r="I35" s="35"/>
      <c r="J35" s="36"/>
    </row>
    <row r="36" spans="1:16" x14ac:dyDescent="0.25">
      <c r="A36" s="26" t="s">
        <v>36</v>
      </c>
      <c r="B36" s="37"/>
      <c r="C36" s="38"/>
      <c r="D36" s="38"/>
      <c r="E36" s="41" t="s">
        <v>31</v>
      </c>
      <c r="F36" s="38"/>
      <c r="G36" s="38"/>
      <c r="H36" s="38"/>
      <c r="I36" s="38"/>
      <c r="J36" s="39"/>
    </row>
  </sheetData>
  <sheetProtection algorithmName="SHA-512" hashValue="UVnTr8yn/KcGhW/dxdrrvxXQS8KNENKyslkjKkH/VI8C5c+LO9wWw9bgTyo0GAAbfhnCohViwhn/FvYiSMKi6A==" saltValue="V7HHD5ZRRjyUo4zUEJmeuEhsAtALSxrLtxjJMi0QV+0/1gq+0z91wey4z0x/jn6K98VvooheAhGriF1OX78cX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63</v>
      </c>
      <c r="I3" s="14">
        <f>SUMIFS(I9:I195,A9:A195,"SD")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3" t="s">
        <v>64</v>
      </c>
      <c r="D4" s="44"/>
      <c r="E4" s="12" t="s">
        <v>65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10" t="s">
        <v>12</v>
      </c>
      <c r="B5" s="11" t="s">
        <v>13</v>
      </c>
      <c r="C5" s="43" t="s">
        <v>63</v>
      </c>
      <c r="D5" s="44"/>
      <c r="E5" s="12" t="s">
        <v>66</v>
      </c>
      <c r="F5" s="7"/>
      <c r="G5" s="7"/>
      <c r="H5" s="7"/>
      <c r="I5" s="7"/>
      <c r="J5" s="9"/>
      <c r="O5">
        <v>0.21</v>
      </c>
    </row>
    <row r="6" spans="1:16" x14ac:dyDescent="0.25">
      <c r="A6" s="45" t="s">
        <v>15</v>
      </c>
      <c r="B6" s="46" t="s">
        <v>16</v>
      </c>
      <c r="C6" s="47" t="s">
        <v>17</v>
      </c>
      <c r="D6" s="47" t="s">
        <v>18</v>
      </c>
      <c r="E6" s="47" t="s">
        <v>19</v>
      </c>
      <c r="F6" s="47" t="s">
        <v>20</v>
      </c>
      <c r="G6" s="47" t="s">
        <v>21</v>
      </c>
      <c r="H6" s="47" t="s">
        <v>22</v>
      </c>
      <c r="I6" s="47"/>
      <c r="J6" s="48" t="s">
        <v>23</v>
      </c>
    </row>
    <row r="7" spans="1:16" x14ac:dyDescent="0.25">
      <c r="A7" s="45"/>
      <c r="B7" s="46"/>
      <c r="C7" s="47"/>
      <c r="D7" s="47"/>
      <c r="E7" s="47"/>
      <c r="F7" s="47"/>
      <c r="G7" s="47"/>
      <c r="H7" s="16" t="s">
        <v>24</v>
      </c>
      <c r="I7" s="16" t="s">
        <v>25</v>
      </c>
      <c r="J7" s="48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SUMIFS(I10:I21,A10:A21,"P")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67</v>
      </c>
      <c r="D10" s="26" t="s">
        <v>68</v>
      </c>
      <c r="E10" s="28" t="s">
        <v>69</v>
      </c>
      <c r="F10" s="29" t="s">
        <v>70</v>
      </c>
      <c r="G10" s="30">
        <v>712.76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30" x14ac:dyDescent="0.25">
      <c r="A11" s="26" t="s">
        <v>34</v>
      </c>
      <c r="B11" s="34"/>
      <c r="C11" s="35"/>
      <c r="D11" s="35"/>
      <c r="E11" s="28" t="s">
        <v>71</v>
      </c>
      <c r="F11" s="35"/>
      <c r="G11" s="35"/>
      <c r="H11" s="35"/>
      <c r="I11" s="35"/>
      <c r="J11" s="36"/>
    </row>
    <row r="12" spans="1:16" ht="90" x14ac:dyDescent="0.25">
      <c r="A12" s="26" t="s">
        <v>72</v>
      </c>
      <c r="B12" s="34"/>
      <c r="C12" s="35"/>
      <c r="D12" s="35"/>
      <c r="E12" s="42" t="s">
        <v>73</v>
      </c>
      <c r="F12" s="35"/>
      <c r="G12" s="35"/>
      <c r="H12" s="35"/>
      <c r="I12" s="35"/>
      <c r="J12" s="36"/>
    </row>
    <row r="13" spans="1:16" ht="75" x14ac:dyDescent="0.25">
      <c r="A13" s="26" t="s">
        <v>36</v>
      </c>
      <c r="B13" s="34"/>
      <c r="C13" s="35"/>
      <c r="D13" s="35"/>
      <c r="E13" s="28" t="s">
        <v>74</v>
      </c>
      <c r="F13" s="35"/>
      <c r="G13" s="35"/>
      <c r="H13" s="35"/>
      <c r="I13" s="35"/>
      <c r="J13" s="36"/>
    </row>
    <row r="14" spans="1:16" x14ac:dyDescent="0.25">
      <c r="A14" s="26" t="s">
        <v>29</v>
      </c>
      <c r="B14" s="26">
        <v>2</v>
      </c>
      <c r="C14" s="27" t="s">
        <v>67</v>
      </c>
      <c r="D14" s="26" t="s">
        <v>75</v>
      </c>
      <c r="E14" s="28" t="s">
        <v>69</v>
      </c>
      <c r="F14" s="29" t="s">
        <v>70</v>
      </c>
      <c r="G14" s="30">
        <v>298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x14ac:dyDescent="0.25">
      <c r="A15" s="26" t="s">
        <v>34</v>
      </c>
      <c r="B15" s="34"/>
      <c r="C15" s="35"/>
      <c r="D15" s="35"/>
      <c r="E15" s="28" t="s">
        <v>76</v>
      </c>
      <c r="F15" s="35"/>
      <c r="G15" s="35"/>
      <c r="H15" s="35"/>
      <c r="I15" s="35"/>
      <c r="J15" s="36"/>
    </row>
    <row r="16" spans="1:16" ht="30" x14ac:dyDescent="0.25">
      <c r="A16" s="26" t="s">
        <v>72</v>
      </c>
      <c r="B16" s="34"/>
      <c r="C16" s="35"/>
      <c r="D16" s="35"/>
      <c r="E16" s="42" t="s">
        <v>77</v>
      </c>
      <c r="F16" s="35"/>
      <c r="G16" s="35"/>
      <c r="H16" s="35"/>
      <c r="I16" s="35"/>
      <c r="J16" s="36"/>
    </row>
    <row r="17" spans="1:16" ht="30" x14ac:dyDescent="0.25">
      <c r="A17" s="26" t="s">
        <v>36</v>
      </c>
      <c r="B17" s="34"/>
      <c r="C17" s="35"/>
      <c r="D17" s="35"/>
      <c r="E17" s="28" t="s">
        <v>78</v>
      </c>
      <c r="F17" s="35"/>
      <c r="G17" s="35"/>
      <c r="H17" s="35"/>
      <c r="I17" s="35"/>
      <c r="J17" s="36"/>
    </row>
    <row r="18" spans="1:16" x14ac:dyDescent="0.25">
      <c r="A18" s="26" t="s">
        <v>29</v>
      </c>
      <c r="B18" s="26">
        <v>3</v>
      </c>
      <c r="C18" s="27" t="s">
        <v>79</v>
      </c>
      <c r="D18" s="26" t="s">
        <v>80</v>
      </c>
      <c r="E18" s="28" t="s">
        <v>81</v>
      </c>
      <c r="F18" s="29" t="s">
        <v>33</v>
      </c>
      <c r="G18" s="30">
        <v>1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ht="270" x14ac:dyDescent="0.25">
      <c r="A19" s="26" t="s">
        <v>34</v>
      </c>
      <c r="B19" s="34"/>
      <c r="C19" s="35"/>
      <c r="D19" s="35"/>
      <c r="E19" s="28" t="s">
        <v>82</v>
      </c>
      <c r="F19" s="35"/>
      <c r="G19" s="35"/>
      <c r="H19" s="35"/>
      <c r="I19" s="35"/>
      <c r="J19" s="36"/>
    </row>
    <row r="20" spans="1:16" x14ac:dyDescent="0.25">
      <c r="A20" s="26" t="s">
        <v>72</v>
      </c>
      <c r="B20" s="34"/>
      <c r="C20" s="35"/>
      <c r="D20" s="35"/>
      <c r="E20" s="42" t="s">
        <v>83</v>
      </c>
      <c r="F20" s="35"/>
      <c r="G20" s="35"/>
      <c r="H20" s="35"/>
      <c r="I20" s="35"/>
      <c r="J20" s="36"/>
    </row>
    <row r="21" spans="1:16" ht="60" x14ac:dyDescent="0.25">
      <c r="A21" s="26" t="s">
        <v>36</v>
      </c>
      <c r="B21" s="34"/>
      <c r="C21" s="35"/>
      <c r="D21" s="35"/>
      <c r="E21" s="28" t="s">
        <v>84</v>
      </c>
      <c r="F21" s="35"/>
      <c r="G21" s="35"/>
      <c r="H21" s="35"/>
      <c r="I21" s="35"/>
      <c r="J21" s="36"/>
    </row>
    <row r="22" spans="1:16" x14ac:dyDescent="0.25">
      <c r="A22" s="20" t="s">
        <v>26</v>
      </c>
      <c r="B22" s="21"/>
      <c r="C22" s="22" t="s">
        <v>85</v>
      </c>
      <c r="D22" s="23"/>
      <c r="E22" s="20" t="s">
        <v>86</v>
      </c>
      <c r="F22" s="23"/>
      <c r="G22" s="23"/>
      <c r="H22" s="23"/>
      <c r="I22" s="24">
        <f>SUMIFS(I23:I86,A23:A86,"P")</f>
        <v>0</v>
      </c>
      <c r="J22" s="25"/>
    </row>
    <row r="23" spans="1:16" x14ac:dyDescent="0.25">
      <c r="A23" s="26" t="s">
        <v>29</v>
      </c>
      <c r="B23" s="26">
        <v>4</v>
      </c>
      <c r="C23" s="27" t="s">
        <v>87</v>
      </c>
      <c r="D23" s="26" t="s">
        <v>68</v>
      </c>
      <c r="E23" s="28" t="s">
        <v>88</v>
      </c>
      <c r="F23" s="29" t="s">
        <v>89</v>
      </c>
      <c r="G23" s="30">
        <v>35.96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150" x14ac:dyDescent="0.25">
      <c r="A24" s="26" t="s">
        <v>34</v>
      </c>
      <c r="B24" s="34"/>
      <c r="C24" s="35"/>
      <c r="D24" s="35"/>
      <c r="E24" s="28" t="s">
        <v>90</v>
      </c>
      <c r="F24" s="35"/>
      <c r="G24" s="35"/>
      <c r="H24" s="35"/>
      <c r="I24" s="35"/>
      <c r="J24" s="36"/>
    </row>
    <row r="25" spans="1:16" ht="105" x14ac:dyDescent="0.25">
      <c r="A25" s="26" t="s">
        <v>72</v>
      </c>
      <c r="B25" s="34"/>
      <c r="C25" s="35"/>
      <c r="D25" s="35"/>
      <c r="E25" s="42" t="s">
        <v>91</v>
      </c>
      <c r="F25" s="35"/>
      <c r="G25" s="35"/>
      <c r="H25" s="35"/>
      <c r="I25" s="35"/>
      <c r="J25" s="36"/>
    </row>
    <row r="26" spans="1:16" ht="120" x14ac:dyDescent="0.25">
      <c r="A26" s="26" t="s">
        <v>36</v>
      </c>
      <c r="B26" s="34"/>
      <c r="C26" s="35"/>
      <c r="D26" s="35"/>
      <c r="E26" s="28" t="s">
        <v>92</v>
      </c>
      <c r="F26" s="35"/>
      <c r="G26" s="35"/>
      <c r="H26" s="35"/>
      <c r="I26" s="35"/>
      <c r="J26" s="36"/>
    </row>
    <row r="27" spans="1:16" x14ac:dyDescent="0.25">
      <c r="A27" s="26" t="s">
        <v>29</v>
      </c>
      <c r="B27" s="26">
        <v>5</v>
      </c>
      <c r="C27" s="27" t="s">
        <v>87</v>
      </c>
      <c r="D27" s="26" t="s">
        <v>93</v>
      </c>
      <c r="E27" s="28" t="s">
        <v>88</v>
      </c>
      <c r="F27" s="29" t="s">
        <v>89</v>
      </c>
      <c r="G27" s="30">
        <v>4.7</v>
      </c>
      <c r="H27" s="31">
        <v>0</v>
      </c>
      <c r="I27" s="32">
        <f>ROUND(G27*H27,P4)</f>
        <v>0</v>
      </c>
      <c r="J27" s="26"/>
      <c r="O27" s="33">
        <f>I27*0.21</f>
        <v>0</v>
      </c>
      <c r="P27">
        <v>3</v>
      </c>
    </row>
    <row r="28" spans="1:16" ht="195" x14ac:dyDescent="0.25">
      <c r="A28" s="26" t="s">
        <v>34</v>
      </c>
      <c r="B28" s="34"/>
      <c r="C28" s="35"/>
      <c r="D28" s="35"/>
      <c r="E28" s="28" t="s">
        <v>94</v>
      </c>
      <c r="F28" s="35"/>
      <c r="G28" s="35"/>
      <c r="H28" s="35"/>
      <c r="I28" s="35"/>
      <c r="J28" s="36"/>
    </row>
    <row r="29" spans="1:16" ht="60" x14ac:dyDescent="0.25">
      <c r="A29" s="26" t="s">
        <v>72</v>
      </c>
      <c r="B29" s="34"/>
      <c r="C29" s="35"/>
      <c r="D29" s="35"/>
      <c r="E29" s="42" t="s">
        <v>95</v>
      </c>
      <c r="F29" s="35"/>
      <c r="G29" s="35"/>
      <c r="H29" s="35"/>
      <c r="I29" s="35"/>
      <c r="J29" s="36"/>
    </row>
    <row r="30" spans="1:16" ht="120" x14ac:dyDescent="0.25">
      <c r="A30" s="26" t="s">
        <v>36</v>
      </c>
      <c r="B30" s="34"/>
      <c r="C30" s="35"/>
      <c r="D30" s="35"/>
      <c r="E30" s="28" t="s">
        <v>92</v>
      </c>
      <c r="F30" s="35"/>
      <c r="G30" s="35"/>
      <c r="H30" s="35"/>
      <c r="I30" s="35"/>
      <c r="J30" s="36"/>
    </row>
    <row r="31" spans="1:16" x14ac:dyDescent="0.25">
      <c r="A31" s="26" t="s">
        <v>29</v>
      </c>
      <c r="B31" s="26">
        <v>6</v>
      </c>
      <c r="C31" s="27" t="s">
        <v>96</v>
      </c>
      <c r="D31" s="26" t="s">
        <v>31</v>
      </c>
      <c r="E31" s="28" t="s">
        <v>97</v>
      </c>
      <c r="F31" s="29" t="s">
        <v>89</v>
      </c>
      <c r="G31" s="30">
        <v>6.5</v>
      </c>
      <c r="H31" s="31">
        <v>0</v>
      </c>
      <c r="I31" s="32">
        <f>ROUND(G31*H31,P4)</f>
        <v>0</v>
      </c>
      <c r="J31" s="26"/>
      <c r="O31" s="33">
        <f>I31*0.21</f>
        <v>0</v>
      </c>
      <c r="P31">
        <v>3</v>
      </c>
    </row>
    <row r="32" spans="1:16" ht="30" x14ac:dyDescent="0.25">
      <c r="A32" s="26" t="s">
        <v>34</v>
      </c>
      <c r="B32" s="34"/>
      <c r="C32" s="35"/>
      <c r="D32" s="35"/>
      <c r="E32" s="28" t="s">
        <v>98</v>
      </c>
      <c r="F32" s="35"/>
      <c r="G32" s="35"/>
      <c r="H32" s="35"/>
      <c r="I32" s="35"/>
      <c r="J32" s="36"/>
    </row>
    <row r="33" spans="1:16" x14ac:dyDescent="0.25">
      <c r="A33" s="26" t="s">
        <v>72</v>
      </c>
      <c r="B33" s="34"/>
      <c r="C33" s="35"/>
      <c r="D33" s="35"/>
      <c r="E33" s="42" t="s">
        <v>99</v>
      </c>
      <c r="F33" s="35"/>
      <c r="G33" s="35"/>
      <c r="H33" s="35"/>
      <c r="I33" s="35"/>
      <c r="J33" s="36"/>
    </row>
    <row r="34" spans="1:16" ht="409.5" x14ac:dyDescent="0.25">
      <c r="A34" s="26" t="s">
        <v>36</v>
      </c>
      <c r="B34" s="34"/>
      <c r="C34" s="35"/>
      <c r="D34" s="35"/>
      <c r="E34" s="28" t="s">
        <v>100</v>
      </c>
      <c r="F34" s="35"/>
      <c r="G34" s="35"/>
      <c r="H34" s="35"/>
      <c r="I34" s="35"/>
      <c r="J34" s="36"/>
    </row>
    <row r="35" spans="1:16" x14ac:dyDescent="0.25">
      <c r="A35" s="26" t="s">
        <v>29</v>
      </c>
      <c r="B35" s="26">
        <v>7</v>
      </c>
      <c r="C35" s="27" t="s">
        <v>96</v>
      </c>
      <c r="D35" s="26" t="s">
        <v>101</v>
      </c>
      <c r="E35" s="28" t="s">
        <v>97</v>
      </c>
      <c r="F35" s="29" t="s">
        <v>89</v>
      </c>
      <c r="G35" s="30">
        <v>50.88</v>
      </c>
      <c r="H35" s="31">
        <v>0</v>
      </c>
      <c r="I35" s="32">
        <f>ROUND(G35*H35,P4)</f>
        <v>0</v>
      </c>
      <c r="J35" s="26"/>
      <c r="O35" s="33">
        <f>I35*0.21</f>
        <v>0</v>
      </c>
      <c r="P35">
        <v>3</v>
      </c>
    </row>
    <row r="36" spans="1:16" ht="150" x14ac:dyDescent="0.25">
      <c r="A36" s="26" t="s">
        <v>34</v>
      </c>
      <c r="B36" s="34"/>
      <c r="C36" s="35"/>
      <c r="D36" s="35"/>
      <c r="E36" s="28" t="s">
        <v>102</v>
      </c>
      <c r="F36" s="35"/>
      <c r="G36" s="35"/>
      <c r="H36" s="35"/>
      <c r="I36" s="35"/>
      <c r="J36" s="36"/>
    </row>
    <row r="37" spans="1:16" ht="45" x14ac:dyDescent="0.25">
      <c r="A37" s="26" t="s">
        <v>72</v>
      </c>
      <c r="B37" s="34"/>
      <c r="C37" s="35"/>
      <c r="D37" s="35"/>
      <c r="E37" s="42" t="s">
        <v>103</v>
      </c>
      <c r="F37" s="35"/>
      <c r="G37" s="35"/>
      <c r="H37" s="35"/>
      <c r="I37" s="35"/>
      <c r="J37" s="36"/>
    </row>
    <row r="38" spans="1:16" ht="409.5" x14ac:dyDescent="0.25">
      <c r="A38" s="26" t="s">
        <v>36</v>
      </c>
      <c r="B38" s="34"/>
      <c r="C38" s="35"/>
      <c r="D38" s="35"/>
      <c r="E38" s="28" t="s">
        <v>100</v>
      </c>
      <c r="F38" s="35"/>
      <c r="G38" s="35"/>
      <c r="H38" s="35"/>
      <c r="I38" s="35"/>
      <c r="J38" s="36"/>
    </row>
    <row r="39" spans="1:16" x14ac:dyDescent="0.25">
      <c r="A39" s="26" t="s">
        <v>29</v>
      </c>
      <c r="B39" s="26">
        <v>8</v>
      </c>
      <c r="C39" s="27" t="s">
        <v>96</v>
      </c>
      <c r="D39" s="26" t="s">
        <v>104</v>
      </c>
      <c r="E39" s="28" t="s">
        <v>97</v>
      </c>
      <c r="F39" s="29" t="s">
        <v>89</v>
      </c>
      <c r="G39" s="30">
        <v>47.7</v>
      </c>
      <c r="H39" s="31">
        <v>0</v>
      </c>
      <c r="I39" s="32">
        <f>ROUND(G39*H39,P4)</f>
        <v>0</v>
      </c>
      <c r="J39" s="26"/>
      <c r="O39" s="33">
        <f>I39*0.21</f>
        <v>0</v>
      </c>
      <c r="P39">
        <v>3</v>
      </c>
    </row>
    <row r="40" spans="1:16" ht="135" x14ac:dyDescent="0.25">
      <c r="A40" s="26" t="s">
        <v>34</v>
      </c>
      <c r="B40" s="34"/>
      <c r="C40" s="35"/>
      <c r="D40" s="35"/>
      <c r="E40" s="28" t="s">
        <v>105</v>
      </c>
      <c r="F40" s="35"/>
      <c r="G40" s="35"/>
      <c r="H40" s="35"/>
      <c r="I40" s="35"/>
      <c r="J40" s="36"/>
    </row>
    <row r="41" spans="1:16" ht="45" x14ac:dyDescent="0.25">
      <c r="A41" s="26" t="s">
        <v>72</v>
      </c>
      <c r="B41" s="34"/>
      <c r="C41" s="35"/>
      <c r="D41" s="35"/>
      <c r="E41" s="42" t="s">
        <v>106</v>
      </c>
      <c r="F41" s="35"/>
      <c r="G41" s="35"/>
      <c r="H41" s="35"/>
      <c r="I41" s="35"/>
      <c r="J41" s="36"/>
    </row>
    <row r="42" spans="1:16" ht="409.5" x14ac:dyDescent="0.25">
      <c r="A42" s="26" t="s">
        <v>36</v>
      </c>
      <c r="B42" s="34"/>
      <c r="C42" s="35"/>
      <c r="D42" s="35"/>
      <c r="E42" s="28" t="s">
        <v>100</v>
      </c>
      <c r="F42" s="35"/>
      <c r="G42" s="35"/>
      <c r="H42" s="35"/>
      <c r="I42" s="35"/>
      <c r="J42" s="36"/>
    </row>
    <row r="43" spans="1:16" x14ac:dyDescent="0.25">
      <c r="A43" s="26" t="s">
        <v>29</v>
      </c>
      <c r="B43" s="26">
        <v>9</v>
      </c>
      <c r="C43" s="27" t="s">
        <v>107</v>
      </c>
      <c r="D43" s="26" t="s">
        <v>31</v>
      </c>
      <c r="E43" s="28" t="s">
        <v>108</v>
      </c>
      <c r="F43" s="29" t="s">
        <v>89</v>
      </c>
      <c r="G43" s="30">
        <v>40.659999999999997</v>
      </c>
      <c r="H43" s="31">
        <v>0</v>
      </c>
      <c r="I43" s="32">
        <f>ROUND(G43*H43,P4)</f>
        <v>0</v>
      </c>
      <c r="J43" s="26"/>
      <c r="O43" s="33">
        <f>I43*0.21</f>
        <v>0</v>
      </c>
      <c r="P43">
        <v>3</v>
      </c>
    </row>
    <row r="44" spans="1:16" ht="45" x14ac:dyDescent="0.25">
      <c r="A44" s="26" t="s">
        <v>34</v>
      </c>
      <c r="B44" s="34"/>
      <c r="C44" s="35"/>
      <c r="D44" s="35"/>
      <c r="E44" s="28" t="s">
        <v>109</v>
      </c>
      <c r="F44" s="35"/>
      <c r="G44" s="35"/>
      <c r="H44" s="35"/>
      <c r="I44" s="35"/>
      <c r="J44" s="36"/>
    </row>
    <row r="45" spans="1:16" ht="45" x14ac:dyDescent="0.25">
      <c r="A45" s="26" t="s">
        <v>72</v>
      </c>
      <c r="B45" s="34"/>
      <c r="C45" s="35"/>
      <c r="D45" s="35"/>
      <c r="E45" s="42" t="s">
        <v>110</v>
      </c>
      <c r="F45" s="35"/>
      <c r="G45" s="35"/>
      <c r="H45" s="35"/>
      <c r="I45" s="35"/>
      <c r="J45" s="36"/>
    </row>
    <row r="46" spans="1:16" ht="409.5" x14ac:dyDescent="0.25">
      <c r="A46" s="26" t="s">
        <v>36</v>
      </c>
      <c r="B46" s="34"/>
      <c r="C46" s="35"/>
      <c r="D46" s="35"/>
      <c r="E46" s="28" t="s">
        <v>111</v>
      </c>
      <c r="F46" s="35"/>
      <c r="G46" s="35"/>
      <c r="H46" s="35"/>
      <c r="I46" s="35"/>
      <c r="J46" s="36"/>
    </row>
    <row r="47" spans="1:16" x14ac:dyDescent="0.25">
      <c r="A47" s="26" t="s">
        <v>29</v>
      </c>
      <c r="B47" s="26">
        <v>10</v>
      </c>
      <c r="C47" s="27" t="s">
        <v>112</v>
      </c>
      <c r="D47" s="26" t="s">
        <v>68</v>
      </c>
      <c r="E47" s="28" t="s">
        <v>113</v>
      </c>
      <c r="F47" s="29" t="s">
        <v>89</v>
      </c>
      <c r="G47" s="30">
        <v>149</v>
      </c>
      <c r="H47" s="31">
        <v>0</v>
      </c>
      <c r="I47" s="32">
        <f>ROUND(G47*H47,P4)</f>
        <v>0</v>
      </c>
      <c r="J47" s="26"/>
      <c r="O47" s="33">
        <f>I47*0.21</f>
        <v>0</v>
      </c>
      <c r="P47">
        <v>3</v>
      </c>
    </row>
    <row r="48" spans="1:16" ht="45" x14ac:dyDescent="0.25">
      <c r="A48" s="26" t="s">
        <v>34</v>
      </c>
      <c r="B48" s="34"/>
      <c r="C48" s="35"/>
      <c r="D48" s="35"/>
      <c r="E48" s="28" t="s">
        <v>114</v>
      </c>
      <c r="F48" s="35"/>
      <c r="G48" s="35"/>
      <c r="H48" s="35"/>
      <c r="I48" s="35"/>
      <c r="J48" s="36"/>
    </row>
    <row r="49" spans="1:16" ht="60" x14ac:dyDescent="0.25">
      <c r="A49" s="26" t="s">
        <v>72</v>
      </c>
      <c r="B49" s="34"/>
      <c r="C49" s="35"/>
      <c r="D49" s="35"/>
      <c r="E49" s="42" t="s">
        <v>115</v>
      </c>
      <c r="F49" s="35"/>
      <c r="G49" s="35"/>
      <c r="H49" s="35"/>
      <c r="I49" s="35"/>
      <c r="J49" s="36"/>
    </row>
    <row r="50" spans="1:16" ht="120" x14ac:dyDescent="0.25">
      <c r="A50" s="26" t="s">
        <v>36</v>
      </c>
      <c r="B50" s="34"/>
      <c r="C50" s="35"/>
      <c r="D50" s="35"/>
      <c r="E50" s="28" t="s">
        <v>116</v>
      </c>
      <c r="F50" s="35"/>
      <c r="G50" s="35"/>
      <c r="H50" s="35"/>
      <c r="I50" s="35"/>
      <c r="J50" s="36"/>
    </row>
    <row r="51" spans="1:16" x14ac:dyDescent="0.25">
      <c r="A51" s="26" t="s">
        <v>29</v>
      </c>
      <c r="B51" s="26">
        <v>11</v>
      </c>
      <c r="C51" s="27" t="s">
        <v>117</v>
      </c>
      <c r="D51" s="26" t="s">
        <v>31</v>
      </c>
      <c r="E51" s="28" t="s">
        <v>118</v>
      </c>
      <c r="F51" s="29" t="s">
        <v>89</v>
      </c>
      <c r="G51" s="30">
        <v>251</v>
      </c>
      <c r="H51" s="31">
        <v>0</v>
      </c>
      <c r="I51" s="32">
        <f>ROUND(G51*H51,P4)</f>
        <v>0</v>
      </c>
      <c r="J51" s="26"/>
      <c r="O51" s="33">
        <f>I51*0.21</f>
        <v>0</v>
      </c>
      <c r="P51">
        <v>3</v>
      </c>
    </row>
    <row r="52" spans="1:16" ht="90" x14ac:dyDescent="0.25">
      <c r="A52" s="26" t="s">
        <v>34</v>
      </c>
      <c r="B52" s="34"/>
      <c r="C52" s="35"/>
      <c r="D52" s="35"/>
      <c r="E52" s="28" t="s">
        <v>119</v>
      </c>
      <c r="F52" s="35"/>
      <c r="G52" s="35"/>
      <c r="H52" s="35"/>
      <c r="I52" s="35"/>
      <c r="J52" s="36"/>
    </row>
    <row r="53" spans="1:16" ht="30" x14ac:dyDescent="0.25">
      <c r="A53" s="26" t="s">
        <v>72</v>
      </c>
      <c r="B53" s="34"/>
      <c r="C53" s="35"/>
      <c r="D53" s="35"/>
      <c r="E53" s="42" t="s">
        <v>120</v>
      </c>
      <c r="F53" s="35"/>
      <c r="G53" s="35"/>
      <c r="H53" s="35"/>
      <c r="I53" s="35"/>
      <c r="J53" s="36"/>
    </row>
    <row r="54" spans="1:16" ht="120" x14ac:dyDescent="0.25">
      <c r="A54" s="26" t="s">
        <v>36</v>
      </c>
      <c r="B54" s="34"/>
      <c r="C54" s="35"/>
      <c r="D54" s="35"/>
      <c r="E54" s="28" t="s">
        <v>116</v>
      </c>
      <c r="F54" s="35"/>
      <c r="G54" s="35"/>
      <c r="H54" s="35"/>
      <c r="I54" s="35"/>
      <c r="J54" s="36"/>
    </row>
    <row r="55" spans="1:16" x14ac:dyDescent="0.25">
      <c r="A55" s="26" t="s">
        <v>29</v>
      </c>
      <c r="B55" s="26">
        <v>12</v>
      </c>
      <c r="C55" s="27" t="s">
        <v>121</v>
      </c>
      <c r="D55" s="26" t="s">
        <v>31</v>
      </c>
      <c r="E55" s="28" t="s">
        <v>122</v>
      </c>
      <c r="F55" s="29" t="s">
        <v>89</v>
      </c>
      <c r="G55" s="30">
        <v>0.3</v>
      </c>
      <c r="H55" s="31">
        <v>0</v>
      </c>
      <c r="I55" s="32">
        <f>ROUND(G55*H55,P4)</f>
        <v>0</v>
      </c>
      <c r="J55" s="26"/>
      <c r="O55" s="33">
        <f>I55*0.21</f>
        <v>0</v>
      </c>
      <c r="P55">
        <v>3</v>
      </c>
    </row>
    <row r="56" spans="1:16" ht="45" x14ac:dyDescent="0.25">
      <c r="A56" s="26" t="s">
        <v>34</v>
      </c>
      <c r="B56" s="34"/>
      <c r="C56" s="35"/>
      <c r="D56" s="35"/>
      <c r="E56" s="28" t="s">
        <v>123</v>
      </c>
      <c r="F56" s="35"/>
      <c r="G56" s="35"/>
      <c r="H56" s="35"/>
      <c r="I56" s="35"/>
      <c r="J56" s="36"/>
    </row>
    <row r="57" spans="1:16" ht="45" x14ac:dyDescent="0.25">
      <c r="A57" s="26" t="s">
        <v>72</v>
      </c>
      <c r="B57" s="34"/>
      <c r="C57" s="35"/>
      <c r="D57" s="35"/>
      <c r="E57" s="42" t="s">
        <v>124</v>
      </c>
      <c r="F57" s="35"/>
      <c r="G57" s="35"/>
      <c r="H57" s="35"/>
      <c r="I57" s="35"/>
      <c r="J57" s="36"/>
    </row>
    <row r="58" spans="1:16" ht="409.5" x14ac:dyDescent="0.25">
      <c r="A58" s="26" t="s">
        <v>36</v>
      </c>
      <c r="B58" s="34"/>
      <c r="C58" s="35"/>
      <c r="D58" s="35"/>
      <c r="E58" s="28" t="s">
        <v>125</v>
      </c>
      <c r="F58" s="35"/>
      <c r="G58" s="35"/>
      <c r="H58" s="35"/>
      <c r="I58" s="35"/>
      <c r="J58" s="36"/>
    </row>
    <row r="59" spans="1:16" x14ac:dyDescent="0.25">
      <c r="A59" s="26" t="s">
        <v>29</v>
      </c>
      <c r="B59" s="26">
        <v>13</v>
      </c>
      <c r="C59" s="27" t="s">
        <v>126</v>
      </c>
      <c r="D59" s="26" t="s">
        <v>31</v>
      </c>
      <c r="E59" s="28" t="s">
        <v>127</v>
      </c>
      <c r="F59" s="29" t="s">
        <v>89</v>
      </c>
      <c r="G59" s="30">
        <v>105.38</v>
      </c>
      <c r="H59" s="31">
        <v>0</v>
      </c>
      <c r="I59" s="32">
        <f>ROUND(G59*H59,P4)</f>
        <v>0</v>
      </c>
      <c r="J59" s="26"/>
      <c r="O59" s="33">
        <f>I59*0.21</f>
        <v>0</v>
      </c>
      <c r="P59">
        <v>3</v>
      </c>
    </row>
    <row r="60" spans="1:16" x14ac:dyDescent="0.25">
      <c r="A60" s="26" t="s">
        <v>34</v>
      </c>
      <c r="B60" s="34"/>
      <c r="C60" s="35"/>
      <c r="D60" s="35"/>
      <c r="E60" s="28" t="s">
        <v>128</v>
      </c>
      <c r="F60" s="35"/>
      <c r="G60" s="35"/>
      <c r="H60" s="35"/>
      <c r="I60" s="35"/>
      <c r="J60" s="36"/>
    </row>
    <row r="61" spans="1:16" ht="75" x14ac:dyDescent="0.25">
      <c r="A61" s="26" t="s">
        <v>72</v>
      </c>
      <c r="B61" s="34"/>
      <c r="C61" s="35"/>
      <c r="D61" s="35"/>
      <c r="E61" s="42" t="s">
        <v>129</v>
      </c>
      <c r="F61" s="35"/>
      <c r="G61" s="35"/>
      <c r="H61" s="35"/>
      <c r="I61" s="35"/>
      <c r="J61" s="36"/>
    </row>
    <row r="62" spans="1:16" ht="285" x14ac:dyDescent="0.25">
      <c r="A62" s="26" t="s">
        <v>36</v>
      </c>
      <c r="B62" s="34"/>
      <c r="C62" s="35"/>
      <c r="D62" s="35"/>
      <c r="E62" s="28" t="s">
        <v>130</v>
      </c>
      <c r="F62" s="35"/>
      <c r="G62" s="35"/>
      <c r="H62" s="35"/>
      <c r="I62" s="35"/>
      <c r="J62" s="36"/>
    </row>
    <row r="63" spans="1:16" x14ac:dyDescent="0.25">
      <c r="A63" s="26" t="s">
        <v>29</v>
      </c>
      <c r="B63" s="26">
        <v>14</v>
      </c>
      <c r="C63" s="27" t="s">
        <v>131</v>
      </c>
      <c r="D63" s="26" t="s">
        <v>31</v>
      </c>
      <c r="E63" s="28" t="s">
        <v>132</v>
      </c>
      <c r="F63" s="29" t="s">
        <v>89</v>
      </c>
      <c r="G63" s="30">
        <v>131</v>
      </c>
      <c r="H63" s="31">
        <v>0</v>
      </c>
      <c r="I63" s="32">
        <f>ROUND(G63*H63,P4)</f>
        <v>0</v>
      </c>
      <c r="J63" s="26"/>
      <c r="O63" s="33">
        <f>I63*0.21</f>
        <v>0</v>
      </c>
      <c r="P63">
        <v>3</v>
      </c>
    </row>
    <row r="64" spans="1:16" ht="60" x14ac:dyDescent="0.25">
      <c r="A64" s="26" t="s">
        <v>34</v>
      </c>
      <c r="B64" s="34"/>
      <c r="C64" s="35"/>
      <c r="D64" s="35"/>
      <c r="E64" s="28" t="s">
        <v>133</v>
      </c>
      <c r="F64" s="35"/>
      <c r="G64" s="35"/>
      <c r="H64" s="35"/>
      <c r="I64" s="35"/>
      <c r="J64" s="36"/>
    </row>
    <row r="65" spans="1:16" ht="30" x14ac:dyDescent="0.25">
      <c r="A65" s="26" t="s">
        <v>72</v>
      </c>
      <c r="B65" s="34"/>
      <c r="C65" s="35"/>
      <c r="D65" s="35"/>
      <c r="E65" s="42" t="s">
        <v>134</v>
      </c>
      <c r="F65" s="35"/>
      <c r="G65" s="35"/>
      <c r="H65" s="35"/>
      <c r="I65" s="35"/>
      <c r="J65" s="36"/>
    </row>
    <row r="66" spans="1:16" ht="409.5" x14ac:dyDescent="0.25">
      <c r="A66" s="26" t="s">
        <v>36</v>
      </c>
      <c r="B66" s="34"/>
      <c r="C66" s="35"/>
      <c r="D66" s="35"/>
      <c r="E66" s="28" t="s">
        <v>135</v>
      </c>
      <c r="F66" s="35"/>
      <c r="G66" s="35"/>
      <c r="H66" s="35"/>
      <c r="I66" s="35"/>
      <c r="J66" s="36"/>
    </row>
    <row r="67" spans="1:16" x14ac:dyDescent="0.25">
      <c r="A67" s="26" t="s">
        <v>29</v>
      </c>
      <c r="B67" s="26">
        <v>15</v>
      </c>
      <c r="C67" s="27" t="s">
        <v>131</v>
      </c>
      <c r="D67" s="26" t="s">
        <v>136</v>
      </c>
      <c r="E67" s="28" t="s">
        <v>132</v>
      </c>
      <c r="F67" s="29" t="s">
        <v>89</v>
      </c>
      <c r="G67" s="30">
        <v>14.84</v>
      </c>
      <c r="H67" s="31">
        <v>0</v>
      </c>
      <c r="I67" s="32">
        <f>ROUND(G67*H67,P4)</f>
        <v>0</v>
      </c>
      <c r="J67" s="26"/>
      <c r="O67" s="33">
        <f>I67*0.21</f>
        <v>0</v>
      </c>
      <c r="P67">
        <v>3</v>
      </c>
    </row>
    <row r="68" spans="1:16" ht="75" x14ac:dyDescent="0.25">
      <c r="A68" s="26" t="s">
        <v>34</v>
      </c>
      <c r="B68" s="34"/>
      <c r="C68" s="35"/>
      <c r="D68" s="35"/>
      <c r="E68" s="28" t="s">
        <v>137</v>
      </c>
      <c r="F68" s="35"/>
      <c r="G68" s="35"/>
      <c r="H68" s="35"/>
      <c r="I68" s="35"/>
      <c r="J68" s="36"/>
    </row>
    <row r="69" spans="1:16" ht="45" x14ac:dyDescent="0.25">
      <c r="A69" s="26" t="s">
        <v>72</v>
      </c>
      <c r="B69" s="34"/>
      <c r="C69" s="35"/>
      <c r="D69" s="35"/>
      <c r="E69" s="42" t="s">
        <v>138</v>
      </c>
      <c r="F69" s="35"/>
      <c r="G69" s="35"/>
      <c r="H69" s="35"/>
      <c r="I69" s="35"/>
      <c r="J69" s="36"/>
    </row>
    <row r="70" spans="1:16" ht="409.5" x14ac:dyDescent="0.25">
      <c r="A70" s="26" t="s">
        <v>36</v>
      </c>
      <c r="B70" s="34"/>
      <c r="C70" s="35"/>
      <c r="D70" s="35"/>
      <c r="E70" s="28" t="s">
        <v>135</v>
      </c>
      <c r="F70" s="35"/>
      <c r="G70" s="35"/>
      <c r="H70" s="35"/>
      <c r="I70" s="35"/>
      <c r="J70" s="36"/>
    </row>
    <row r="71" spans="1:16" x14ac:dyDescent="0.25">
      <c r="A71" s="26" t="s">
        <v>29</v>
      </c>
      <c r="B71" s="26">
        <v>16</v>
      </c>
      <c r="C71" s="27" t="s">
        <v>139</v>
      </c>
      <c r="D71" s="26" t="s">
        <v>31</v>
      </c>
      <c r="E71" s="28" t="s">
        <v>140</v>
      </c>
      <c r="F71" s="29" t="s">
        <v>89</v>
      </c>
      <c r="G71" s="30">
        <v>49.7</v>
      </c>
      <c r="H71" s="31">
        <v>0</v>
      </c>
      <c r="I71" s="32">
        <f>ROUND(G71*H71,P4)</f>
        <v>0</v>
      </c>
      <c r="J71" s="26"/>
      <c r="O71" s="33">
        <f>I71*0.21</f>
        <v>0</v>
      </c>
      <c r="P71">
        <v>3</v>
      </c>
    </row>
    <row r="72" spans="1:16" ht="30" x14ac:dyDescent="0.25">
      <c r="A72" s="26" t="s">
        <v>34</v>
      </c>
      <c r="B72" s="34"/>
      <c r="C72" s="35"/>
      <c r="D72" s="35"/>
      <c r="E72" s="28" t="s">
        <v>141</v>
      </c>
      <c r="F72" s="35"/>
      <c r="G72" s="35"/>
      <c r="H72" s="35"/>
      <c r="I72" s="35"/>
      <c r="J72" s="36"/>
    </row>
    <row r="73" spans="1:16" ht="60" x14ac:dyDescent="0.25">
      <c r="A73" s="26" t="s">
        <v>72</v>
      </c>
      <c r="B73" s="34"/>
      <c r="C73" s="35"/>
      <c r="D73" s="35"/>
      <c r="E73" s="42" t="s">
        <v>142</v>
      </c>
      <c r="F73" s="35"/>
      <c r="G73" s="35"/>
      <c r="H73" s="35"/>
      <c r="I73" s="35"/>
      <c r="J73" s="36"/>
    </row>
    <row r="74" spans="1:16" ht="390" x14ac:dyDescent="0.25">
      <c r="A74" s="26" t="s">
        <v>36</v>
      </c>
      <c r="B74" s="34"/>
      <c r="C74" s="35"/>
      <c r="D74" s="35"/>
      <c r="E74" s="28" t="s">
        <v>143</v>
      </c>
      <c r="F74" s="35"/>
      <c r="G74" s="35"/>
      <c r="H74" s="35"/>
      <c r="I74" s="35"/>
      <c r="J74" s="36"/>
    </row>
    <row r="75" spans="1:16" x14ac:dyDescent="0.25">
      <c r="A75" s="26" t="s">
        <v>29</v>
      </c>
      <c r="B75" s="26">
        <v>17</v>
      </c>
      <c r="C75" s="27" t="s">
        <v>144</v>
      </c>
      <c r="D75" s="26" t="s">
        <v>136</v>
      </c>
      <c r="E75" s="28" t="s">
        <v>145</v>
      </c>
      <c r="F75" s="29" t="s">
        <v>146</v>
      </c>
      <c r="G75" s="30">
        <v>95.4</v>
      </c>
      <c r="H75" s="31">
        <v>0</v>
      </c>
      <c r="I75" s="32">
        <f>ROUND(G75*H75,P4)</f>
        <v>0</v>
      </c>
      <c r="J75" s="26"/>
      <c r="O75" s="33">
        <f>I75*0.21</f>
        <v>0</v>
      </c>
      <c r="P75">
        <v>3</v>
      </c>
    </row>
    <row r="76" spans="1:16" ht="105" x14ac:dyDescent="0.25">
      <c r="A76" s="26" t="s">
        <v>34</v>
      </c>
      <c r="B76" s="34"/>
      <c r="C76" s="35"/>
      <c r="D76" s="35"/>
      <c r="E76" s="28" t="s">
        <v>147</v>
      </c>
      <c r="F76" s="35"/>
      <c r="G76" s="35"/>
      <c r="H76" s="35"/>
      <c r="I76" s="35"/>
      <c r="J76" s="36"/>
    </row>
    <row r="77" spans="1:16" ht="45" x14ac:dyDescent="0.25">
      <c r="A77" s="26" t="s">
        <v>72</v>
      </c>
      <c r="B77" s="34"/>
      <c r="C77" s="35"/>
      <c r="D77" s="35"/>
      <c r="E77" s="42" t="s">
        <v>148</v>
      </c>
      <c r="F77" s="35"/>
      <c r="G77" s="35"/>
      <c r="H77" s="35"/>
      <c r="I77" s="35"/>
      <c r="J77" s="36"/>
    </row>
    <row r="78" spans="1:16" ht="75" x14ac:dyDescent="0.25">
      <c r="A78" s="26" t="s">
        <v>36</v>
      </c>
      <c r="B78" s="34"/>
      <c r="C78" s="35"/>
      <c r="D78" s="35"/>
      <c r="E78" s="28" t="s">
        <v>149</v>
      </c>
      <c r="F78" s="35"/>
      <c r="G78" s="35"/>
      <c r="H78" s="35"/>
      <c r="I78" s="35"/>
      <c r="J78" s="36"/>
    </row>
    <row r="79" spans="1:16" x14ac:dyDescent="0.25">
      <c r="A79" s="26" t="s">
        <v>29</v>
      </c>
      <c r="B79" s="26">
        <v>18</v>
      </c>
      <c r="C79" s="27" t="s">
        <v>150</v>
      </c>
      <c r="D79" s="26" t="s">
        <v>136</v>
      </c>
      <c r="E79" s="28" t="s">
        <v>151</v>
      </c>
      <c r="F79" s="29" t="s">
        <v>89</v>
      </c>
      <c r="G79" s="30">
        <v>12.72</v>
      </c>
      <c r="H79" s="31">
        <v>0</v>
      </c>
      <c r="I79" s="32">
        <f>ROUND(G79*H79,P4)</f>
        <v>0</v>
      </c>
      <c r="J79" s="26"/>
      <c r="O79" s="33">
        <f>I79*0.21</f>
        <v>0</v>
      </c>
      <c r="P79">
        <v>3</v>
      </c>
    </row>
    <row r="80" spans="1:16" ht="45" x14ac:dyDescent="0.25">
      <c r="A80" s="26" t="s">
        <v>34</v>
      </c>
      <c r="B80" s="34"/>
      <c r="C80" s="35"/>
      <c r="D80" s="35"/>
      <c r="E80" s="28" t="s">
        <v>152</v>
      </c>
      <c r="F80" s="35"/>
      <c r="G80" s="35"/>
      <c r="H80" s="35"/>
      <c r="I80" s="35"/>
      <c r="J80" s="36"/>
    </row>
    <row r="81" spans="1:16" ht="45" x14ac:dyDescent="0.25">
      <c r="A81" s="26" t="s">
        <v>72</v>
      </c>
      <c r="B81" s="34"/>
      <c r="C81" s="35"/>
      <c r="D81" s="35"/>
      <c r="E81" s="42" t="s">
        <v>153</v>
      </c>
      <c r="F81" s="35"/>
      <c r="G81" s="35"/>
      <c r="H81" s="35"/>
      <c r="I81" s="35"/>
      <c r="J81" s="36"/>
    </row>
    <row r="82" spans="1:16" ht="75" x14ac:dyDescent="0.25">
      <c r="A82" s="26" t="s">
        <v>36</v>
      </c>
      <c r="B82" s="34"/>
      <c r="C82" s="35"/>
      <c r="D82" s="35"/>
      <c r="E82" s="28" t="s">
        <v>154</v>
      </c>
      <c r="F82" s="35"/>
      <c r="G82" s="35"/>
      <c r="H82" s="35"/>
      <c r="I82" s="35"/>
      <c r="J82" s="36"/>
    </row>
    <row r="83" spans="1:16" x14ac:dyDescent="0.25">
      <c r="A83" s="26" t="s">
        <v>29</v>
      </c>
      <c r="B83" s="26">
        <v>19</v>
      </c>
      <c r="C83" s="27" t="s">
        <v>155</v>
      </c>
      <c r="D83" s="26" t="s">
        <v>136</v>
      </c>
      <c r="E83" s="28" t="s">
        <v>156</v>
      </c>
      <c r="F83" s="29" t="s">
        <v>146</v>
      </c>
      <c r="G83" s="30">
        <v>127.2</v>
      </c>
      <c r="H83" s="31">
        <v>0</v>
      </c>
      <c r="I83" s="32">
        <f>ROUND(G83*H83,P4)</f>
        <v>0</v>
      </c>
      <c r="J83" s="26"/>
      <c r="O83" s="33">
        <f>I83*0.21</f>
        <v>0</v>
      </c>
      <c r="P83">
        <v>3</v>
      </c>
    </row>
    <row r="84" spans="1:16" ht="45" x14ac:dyDescent="0.25">
      <c r="A84" s="26" t="s">
        <v>34</v>
      </c>
      <c r="B84" s="34"/>
      <c r="C84" s="35"/>
      <c r="D84" s="35"/>
      <c r="E84" s="28" t="s">
        <v>157</v>
      </c>
      <c r="F84" s="35"/>
      <c r="G84" s="35"/>
      <c r="H84" s="35"/>
      <c r="I84" s="35"/>
      <c r="J84" s="36"/>
    </row>
    <row r="85" spans="1:16" ht="45" x14ac:dyDescent="0.25">
      <c r="A85" s="26" t="s">
        <v>72</v>
      </c>
      <c r="B85" s="34"/>
      <c r="C85" s="35"/>
      <c r="D85" s="35"/>
      <c r="E85" s="42" t="s">
        <v>158</v>
      </c>
      <c r="F85" s="35"/>
      <c r="G85" s="35"/>
      <c r="H85" s="35"/>
      <c r="I85" s="35"/>
      <c r="J85" s="36"/>
    </row>
    <row r="86" spans="1:16" ht="75" x14ac:dyDescent="0.25">
      <c r="A86" s="26" t="s">
        <v>36</v>
      </c>
      <c r="B86" s="34"/>
      <c r="C86" s="35"/>
      <c r="D86" s="35"/>
      <c r="E86" s="28" t="s">
        <v>159</v>
      </c>
      <c r="F86" s="35"/>
      <c r="G86" s="35"/>
      <c r="H86" s="35"/>
      <c r="I86" s="35"/>
      <c r="J86" s="36"/>
    </row>
    <row r="87" spans="1:16" x14ac:dyDescent="0.25">
      <c r="A87" s="20" t="s">
        <v>26</v>
      </c>
      <c r="B87" s="21"/>
      <c r="C87" s="22" t="s">
        <v>160</v>
      </c>
      <c r="D87" s="23"/>
      <c r="E87" s="20" t="s">
        <v>161</v>
      </c>
      <c r="F87" s="23"/>
      <c r="G87" s="23"/>
      <c r="H87" s="23"/>
      <c r="I87" s="24">
        <f>SUMIFS(I88:I99,A88:A99,"P")</f>
        <v>0</v>
      </c>
      <c r="J87" s="25"/>
    </row>
    <row r="88" spans="1:16" x14ac:dyDescent="0.25">
      <c r="A88" s="26" t="s">
        <v>29</v>
      </c>
      <c r="B88" s="26">
        <v>20</v>
      </c>
      <c r="C88" s="27" t="s">
        <v>162</v>
      </c>
      <c r="D88" s="26" t="s">
        <v>136</v>
      </c>
      <c r="E88" s="28" t="s">
        <v>163</v>
      </c>
      <c r="F88" s="29" t="s">
        <v>89</v>
      </c>
      <c r="G88" s="30">
        <v>47.7</v>
      </c>
      <c r="H88" s="31">
        <v>0</v>
      </c>
      <c r="I88" s="32">
        <f>ROUND(G88*H88,P4)</f>
        <v>0</v>
      </c>
      <c r="J88" s="26"/>
      <c r="O88" s="33">
        <f>I88*0.21</f>
        <v>0</v>
      </c>
      <c r="P88">
        <v>3</v>
      </c>
    </row>
    <row r="89" spans="1:16" ht="135" x14ac:dyDescent="0.25">
      <c r="A89" s="26" t="s">
        <v>34</v>
      </c>
      <c r="B89" s="34"/>
      <c r="C89" s="35"/>
      <c r="D89" s="35"/>
      <c r="E89" s="28" t="s">
        <v>164</v>
      </c>
      <c r="F89" s="35"/>
      <c r="G89" s="35"/>
      <c r="H89" s="35"/>
      <c r="I89" s="35"/>
      <c r="J89" s="36"/>
    </row>
    <row r="90" spans="1:16" ht="45" x14ac:dyDescent="0.25">
      <c r="A90" s="26" t="s">
        <v>72</v>
      </c>
      <c r="B90" s="34"/>
      <c r="C90" s="35"/>
      <c r="D90" s="35"/>
      <c r="E90" s="42" t="s">
        <v>165</v>
      </c>
      <c r="F90" s="35"/>
      <c r="G90" s="35"/>
      <c r="H90" s="35"/>
      <c r="I90" s="35"/>
      <c r="J90" s="36"/>
    </row>
    <row r="91" spans="1:16" ht="105" x14ac:dyDescent="0.25">
      <c r="A91" s="26" t="s">
        <v>36</v>
      </c>
      <c r="B91" s="34"/>
      <c r="C91" s="35"/>
      <c r="D91" s="35"/>
      <c r="E91" s="28" t="s">
        <v>166</v>
      </c>
      <c r="F91" s="35"/>
      <c r="G91" s="35"/>
      <c r="H91" s="35"/>
      <c r="I91" s="35"/>
      <c r="J91" s="36"/>
    </row>
    <row r="92" spans="1:16" x14ac:dyDescent="0.25">
      <c r="A92" s="26" t="s">
        <v>29</v>
      </c>
      <c r="B92" s="26">
        <v>21</v>
      </c>
      <c r="C92" s="27" t="s">
        <v>167</v>
      </c>
      <c r="D92" s="26" t="s">
        <v>31</v>
      </c>
      <c r="E92" s="28" t="s">
        <v>168</v>
      </c>
      <c r="F92" s="29" t="s">
        <v>146</v>
      </c>
      <c r="G92" s="30">
        <v>233.2</v>
      </c>
      <c r="H92" s="31">
        <v>0</v>
      </c>
      <c r="I92" s="32">
        <f>ROUND(G92*H92,P4)</f>
        <v>0</v>
      </c>
      <c r="J92" s="26"/>
      <c r="O92" s="33">
        <f>I92*0.21</f>
        <v>0</v>
      </c>
      <c r="P92">
        <v>3</v>
      </c>
    </row>
    <row r="93" spans="1:16" ht="90" x14ac:dyDescent="0.25">
      <c r="A93" s="26" t="s">
        <v>34</v>
      </c>
      <c r="B93" s="34"/>
      <c r="C93" s="35"/>
      <c r="D93" s="35"/>
      <c r="E93" s="28" t="s">
        <v>169</v>
      </c>
      <c r="F93" s="35"/>
      <c r="G93" s="35"/>
      <c r="H93" s="35"/>
      <c r="I93" s="35"/>
      <c r="J93" s="36"/>
    </row>
    <row r="94" spans="1:16" ht="45" x14ac:dyDescent="0.25">
      <c r="A94" s="26" t="s">
        <v>72</v>
      </c>
      <c r="B94" s="34"/>
      <c r="C94" s="35"/>
      <c r="D94" s="35"/>
      <c r="E94" s="42" t="s">
        <v>170</v>
      </c>
      <c r="F94" s="35"/>
      <c r="G94" s="35"/>
      <c r="H94" s="35"/>
      <c r="I94" s="35"/>
      <c r="J94" s="36"/>
    </row>
    <row r="95" spans="1:16" ht="150" x14ac:dyDescent="0.25">
      <c r="A95" s="26" t="s">
        <v>36</v>
      </c>
      <c r="B95" s="34"/>
      <c r="C95" s="35"/>
      <c r="D95" s="35"/>
      <c r="E95" s="28" t="s">
        <v>171</v>
      </c>
      <c r="F95" s="35"/>
      <c r="G95" s="35"/>
      <c r="H95" s="35"/>
      <c r="I95" s="35"/>
      <c r="J95" s="36"/>
    </row>
    <row r="96" spans="1:16" x14ac:dyDescent="0.25">
      <c r="A96" s="26" t="s">
        <v>29</v>
      </c>
      <c r="B96" s="26">
        <v>22</v>
      </c>
      <c r="C96" s="27" t="s">
        <v>172</v>
      </c>
      <c r="D96" s="26" t="s">
        <v>31</v>
      </c>
      <c r="E96" s="28" t="s">
        <v>173</v>
      </c>
      <c r="F96" s="29" t="s">
        <v>89</v>
      </c>
      <c r="G96" s="30">
        <v>0.69399999999999995</v>
      </c>
      <c r="H96" s="31">
        <v>0</v>
      </c>
      <c r="I96" s="32">
        <f>ROUND(G96*H96,P4)</f>
        <v>0</v>
      </c>
      <c r="J96" s="26"/>
      <c r="O96" s="33">
        <f>I96*0.21</f>
        <v>0</v>
      </c>
      <c r="P96">
        <v>3</v>
      </c>
    </row>
    <row r="97" spans="1:16" ht="45" x14ac:dyDescent="0.25">
      <c r="A97" s="26" t="s">
        <v>34</v>
      </c>
      <c r="B97" s="34"/>
      <c r="C97" s="35"/>
      <c r="D97" s="35"/>
      <c r="E97" s="28" t="s">
        <v>174</v>
      </c>
      <c r="F97" s="35"/>
      <c r="G97" s="35"/>
      <c r="H97" s="35"/>
      <c r="I97" s="35"/>
      <c r="J97" s="36"/>
    </row>
    <row r="98" spans="1:16" ht="30" x14ac:dyDescent="0.25">
      <c r="A98" s="26" t="s">
        <v>72</v>
      </c>
      <c r="B98" s="34"/>
      <c r="C98" s="35"/>
      <c r="D98" s="35"/>
      <c r="E98" s="42" t="s">
        <v>175</v>
      </c>
      <c r="F98" s="35"/>
      <c r="G98" s="35"/>
      <c r="H98" s="35"/>
      <c r="I98" s="35"/>
      <c r="J98" s="36"/>
    </row>
    <row r="99" spans="1:16" ht="409.5" x14ac:dyDescent="0.25">
      <c r="A99" s="26" t="s">
        <v>36</v>
      </c>
      <c r="B99" s="34"/>
      <c r="C99" s="35"/>
      <c r="D99" s="35"/>
      <c r="E99" s="28" t="s">
        <v>176</v>
      </c>
      <c r="F99" s="35"/>
      <c r="G99" s="35"/>
      <c r="H99" s="35"/>
      <c r="I99" s="35"/>
      <c r="J99" s="36"/>
    </row>
    <row r="100" spans="1:16" x14ac:dyDescent="0.25">
      <c r="A100" s="20" t="s">
        <v>26</v>
      </c>
      <c r="B100" s="21"/>
      <c r="C100" s="22" t="s">
        <v>177</v>
      </c>
      <c r="D100" s="23"/>
      <c r="E100" s="20" t="s">
        <v>178</v>
      </c>
      <c r="F100" s="23"/>
      <c r="G100" s="23"/>
      <c r="H100" s="23"/>
      <c r="I100" s="24">
        <f>SUMIFS(I101:I104,A101:A104,"P")</f>
        <v>0</v>
      </c>
      <c r="J100" s="25"/>
    </row>
    <row r="101" spans="1:16" x14ac:dyDescent="0.25">
      <c r="A101" s="26" t="s">
        <v>29</v>
      </c>
      <c r="B101" s="26">
        <v>23</v>
      </c>
      <c r="C101" s="27" t="s">
        <v>179</v>
      </c>
      <c r="D101" s="26" t="s">
        <v>31</v>
      </c>
      <c r="E101" s="28" t="s">
        <v>180</v>
      </c>
      <c r="F101" s="29" t="s">
        <v>89</v>
      </c>
      <c r="G101" s="30">
        <v>0.3</v>
      </c>
      <c r="H101" s="31">
        <v>0</v>
      </c>
      <c r="I101" s="32">
        <f>ROUND(G101*H101,P4)</f>
        <v>0</v>
      </c>
      <c r="J101" s="26"/>
      <c r="O101" s="33">
        <f>I101*0.21</f>
        <v>0</v>
      </c>
      <c r="P101">
        <v>3</v>
      </c>
    </row>
    <row r="102" spans="1:16" ht="60" x14ac:dyDescent="0.25">
      <c r="A102" s="26" t="s">
        <v>34</v>
      </c>
      <c r="B102" s="34"/>
      <c r="C102" s="35"/>
      <c r="D102" s="35"/>
      <c r="E102" s="28" t="s">
        <v>181</v>
      </c>
      <c r="F102" s="35"/>
      <c r="G102" s="35"/>
      <c r="H102" s="35"/>
      <c r="I102" s="35"/>
      <c r="J102" s="36"/>
    </row>
    <row r="103" spans="1:16" ht="45" x14ac:dyDescent="0.25">
      <c r="A103" s="26" t="s">
        <v>72</v>
      </c>
      <c r="B103" s="34"/>
      <c r="C103" s="35"/>
      <c r="D103" s="35"/>
      <c r="E103" s="42" t="s">
        <v>124</v>
      </c>
      <c r="F103" s="35"/>
      <c r="G103" s="35"/>
      <c r="H103" s="35"/>
      <c r="I103" s="35"/>
      <c r="J103" s="36"/>
    </row>
    <row r="104" spans="1:16" ht="409.5" x14ac:dyDescent="0.25">
      <c r="A104" s="26" t="s">
        <v>36</v>
      </c>
      <c r="B104" s="34"/>
      <c r="C104" s="35"/>
      <c r="D104" s="35"/>
      <c r="E104" s="28" t="s">
        <v>182</v>
      </c>
      <c r="F104" s="35"/>
      <c r="G104" s="35"/>
      <c r="H104" s="35"/>
      <c r="I104" s="35"/>
      <c r="J104" s="36"/>
    </row>
    <row r="105" spans="1:16" x14ac:dyDescent="0.25">
      <c r="A105" s="20" t="s">
        <v>26</v>
      </c>
      <c r="B105" s="21"/>
      <c r="C105" s="22" t="s">
        <v>183</v>
      </c>
      <c r="D105" s="23"/>
      <c r="E105" s="20" t="s">
        <v>66</v>
      </c>
      <c r="F105" s="23"/>
      <c r="G105" s="23"/>
      <c r="H105" s="23"/>
      <c r="I105" s="24">
        <f>SUMIFS(I106:I153,A106:A153,"P")</f>
        <v>0</v>
      </c>
      <c r="J105" s="25"/>
    </row>
    <row r="106" spans="1:16" x14ac:dyDescent="0.25">
      <c r="A106" s="26" t="s">
        <v>29</v>
      </c>
      <c r="B106" s="26">
        <v>24</v>
      </c>
      <c r="C106" s="27" t="s">
        <v>184</v>
      </c>
      <c r="D106" s="26"/>
      <c r="E106" s="28" t="s">
        <v>185</v>
      </c>
      <c r="F106" s="29" t="s">
        <v>89</v>
      </c>
      <c r="G106" s="30">
        <v>320.86500000000001</v>
      </c>
      <c r="H106" s="31">
        <v>0</v>
      </c>
      <c r="I106" s="32">
        <f>ROUND(G106*H106,P4)</f>
        <v>0</v>
      </c>
      <c r="J106" s="26"/>
      <c r="O106" s="33">
        <f>I106*0.21</f>
        <v>0</v>
      </c>
      <c r="P106">
        <v>3</v>
      </c>
    </row>
    <row r="107" spans="1:16" ht="45" x14ac:dyDescent="0.25">
      <c r="A107" s="26" t="s">
        <v>34</v>
      </c>
      <c r="B107" s="34"/>
      <c r="C107" s="35"/>
      <c r="D107" s="35"/>
      <c r="E107" s="28" t="s">
        <v>186</v>
      </c>
      <c r="F107" s="35"/>
      <c r="G107" s="35"/>
      <c r="H107" s="35"/>
      <c r="I107" s="35"/>
      <c r="J107" s="36"/>
    </row>
    <row r="108" spans="1:16" ht="120" x14ac:dyDescent="0.25">
      <c r="A108" s="26" t="s">
        <v>72</v>
      </c>
      <c r="B108" s="34"/>
      <c r="C108" s="35"/>
      <c r="D108" s="35"/>
      <c r="E108" s="42" t="s">
        <v>187</v>
      </c>
      <c r="F108" s="35"/>
      <c r="G108" s="35"/>
      <c r="H108" s="35"/>
      <c r="I108" s="35"/>
      <c r="J108" s="36"/>
    </row>
    <row r="109" spans="1:16" ht="90" x14ac:dyDescent="0.25">
      <c r="A109" s="26" t="s">
        <v>36</v>
      </c>
      <c r="B109" s="34"/>
      <c r="C109" s="35"/>
      <c r="D109" s="35"/>
      <c r="E109" s="28" t="s">
        <v>188</v>
      </c>
      <c r="F109" s="35"/>
      <c r="G109" s="35"/>
      <c r="H109" s="35"/>
      <c r="I109" s="35"/>
      <c r="J109" s="36"/>
    </row>
    <row r="110" spans="1:16" x14ac:dyDescent="0.25">
      <c r="A110" s="26" t="s">
        <v>29</v>
      </c>
      <c r="B110" s="26">
        <v>25</v>
      </c>
      <c r="C110" s="27" t="s">
        <v>184</v>
      </c>
      <c r="D110" s="26" t="s">
        <v>189</v>
      </c>
      <c r="E110" s="28" t="s">
        <v>185</v>
      </c>
      <c r="F110" s="29" t="s">
        <v>89</v>
      </c>
      <c r="G110" s="30">
        <v>55.765000000000001</v>
      </c>
      <c r="H110" s="31">
        <v>0</v>
      </c>
      <c r="I110" s="32">
        <f>ROUND(G110*H110,P4)</f>
        <v>0</v>
      </c>
      <c r="J110" s="26"/>
      <c r="O110" s="33">
        <f>I110*0.21</f>
        <v>0</v>
      </c>
      <c r="P110">
        <v>3</v>
      </c>
    </row>
    <row r="111" spans="1:16" ht="180" x14ac:dyDescent="0.25">
      <c r="A111" s="26" t="s">
        <v>34</v>
      </c>
      <c r="B111" s="34"/>
      <c r="C111" s="35"/>
      <c r="D111" s="35"/>
      <c r="E111" s="28" t="s">
        <v>190</v>
      </c>
      <c r="F111" s="35"/>
      <c r="G111" s="35"/>
      <c r="H111" s="35"/>
      <c r="I111" s="35"/>
      <c r="J111" s="36"/>
    </row>
    <row r="112" spans="1:16" ht="60" x14ac:dyDescent="0.25">
      <c r="A112" s="26" t="s">
        <v>72</v>
      </c>
      <c r="B112" s="34"/>
      <c r="C112" s="35"/>
      <c r="D112" s="35"/>
      <c r="E112" s="42" t="s">
        <v>191</v>
      </c>
      <c r="F112" s="35"/>
      <c r="G112" s="35"/>
      <c r="H112" s="35"/>
      <c r="I112" s="35"/>
      <c r="J112" s="36"/>
    </row>
    <row r="113" spans="1:16" ht="90" x14ac:dyDescent="0.25">
      <c r="A113" s="26" t="s">
        <v>36</v>
      </c>
      <c r="B113" s="34"/>
      <c r="C113" s="35"/>
      <c r="D113" s="35"/>
      <c r="E113" s="28" t="s">
        <v>188</v>
      </c>
      <c r="F113" s="35"/>
      <c r="G113" s="35"/>
      <c r="H113" s="35"/>
      <c r="I113" s="35"/>
      <c r="J113" s="36"/>
    </row>
    <row r="114" spans="1:16" x14ac:dyDescent="0.25">
      <c r="A114" s="26" t="s">
        <v>29</v>
      </c>
      <c r="B114" s="26">
        <v>26</v>
      </c>
      <c r="C114" s="27" t="s">
        <v>192</v>
      </c>
      <c r="D114" s="26" t="s">
        <v>136</v>
      </c>
      <c r="E114" s="28" t="s">
        <v>193</v>
      </c>
      <c r="F114" s="29" t="s">
        <v>146</v>
      </c>
      <c r="G114" s="30">
        <v>95.4</v>
      </c>
      <c r="H114" s="31">
        <v>0</v>
      </c>
      <c r="I114" s="32">
        <f>ROUND(G114*H114,P4)</f>
        <v>0</v>
      </c>
      <c r="J114" s="26"/>
      <c r="O114" s="33">
        <f>I114*0.21</f>
        <v>0</v>
      </c>
      <c r="P114">
        <v>3</v>
      </c>
    </row>
    <row r="115" spans="1:16" ht="120" x14ac:dyDescent="0.25">
      <c r="A115" s="26" t="s">
        <v>34</v>
      </c>
      <c r="B115" s="34"/>
      <c r="C115" s="35"/>
      <c r="D115" s="35"/>
      <c r="E115" s="28" t="s">
        <v>194</v>
      </c>
      <c r="F115" s="35"/>
      <c r="G115" s="35"/>
      <c r="H115" s="35"/>
      <c r="I115" s="35"/>
      <c r="J115" s="36"/>
    </row>
    <row r="116" spans="1:16" ht="45" x14ac:dyDescent="0.25">
      <c r="A116" s="26" t="s">
        <v>72</v>
      </c>
      <c r="B116" s="34"/>
      <c r="C116" s="35"/>
      <c r="D116" s="35"/>
      <c r="E116" s="42" t="s">
        <v>148</v>
      </c>
      <c r="F116" s="35"/>
      <c r="G116" s="35"/>
      <c r="H116" s="35"/>
      <c r="I116" s="35"/>
      <c r="J116" s="36"/>
    </row>
    <row r="117" spans="1:16" ht="90" x14ac:dyDescent="0.25">
      <c r="A117" s="26" t="s">
        <v>36</v>
      </c>
      <c r="B117" s="34"/>
      <c r="C117" s="35"/>
      <c r="D117" s="35"/>
      <c r="E117" s="28" t="s">
        <v>188</v>
      </c>
      <c r="F117" s="35"/>
      <c r="G117" s="35"/>
      <c r="H117" s="35"/>
      <c r="I117" s="35"/>
      <c r="J117" s="36"/>
    </row>
    <row r="118" spans="1:16" x14ac:dyDescent="0.25">
      <c r="A118" s="26" t="s">
        <v>29</v>
      </c>
      <c r="B118" s="26">
        <v>27</v>
      </c>
      <c r="C118" s="27" t="s">
        <v>195</v>
      </c>
      <c r="D118" s="26" t="s">
        <v>136</v>
      </c>
      <c r="E118" s="28" t="s">
        <v>196</v>
      </c>
      <c r="F118" s="29" t="s">
        <v>146</v>
      </c>
      <c r="G118" s="30">
        <v>8.4</v>
      </c>
      <c r="H118" s="31">
        <v>0</v>
      </c>
      <c r="I118" s="32">
        <f>ROUND(G118*H118,P4)</f>
        <v>0</v>
      </c>
      <c r="J118" s="26"/>
      <c r="O118" s="33">
        <f>I118*0.21</f>
        <v>0</v>
      </c>
      <c r="P118">
        <v>3</v>
      </c>
    </row>
    <row r="119" spans="1:16" ht="105" x14ac:dyDescent="0.25">
      <c r="A119" s="26" t="s">
        <v>34</v>
      </c>
      <c r="B119" s="34"/>
      <c r="C119" s="35"/>
      <c r="D119" s="35"/>
      <c r="E119" s="28" t="s">
        <v>197</v>
      </c>
      <c r="F119" s="35"/>
      <c r="G119" s="35"/>
      <c r="H119" s="35"/>
      <c r="I119" s="35"/>
      <c r="J119" s="36"/>
    </row>
    <row r="120" spans="1:16" ht="45" x14ac:dyDescent="0.25">
      <c r="A120" s="26" t="s">
        <v>72</v>
      </c>
      <c r="B120" s="34"/>
      <c r="C120" s="35"/>
      <c r="D120" s="35"/>
      <c r="E120" s="42" t="s">
        <v>198</v>
      </c>
      <c r="F120" s="35"/>
      <c r="G120" s="35"/>
      <c r="H120" s="35"/>
      <c r="I120" s="35"/>
      <c r="J120" s="36"/>
    </row>
    <row r="121" spans="1:16" ht="90" x14ac:dyDescent="0.25">
      <c r="A121" s="26" t="s">
        <v>36</v>
      </c>
      <c r="B121" s="34"/>
      <c r="C121" s="35"/>
      <c r="D121" s="35"/>
      <c r="E121" s="28" t="s">
        <v>188</v>
      </c>
      <c r="F121" s="35"/>
      <c r="G121" s="35"/>
      <c r="H121" s="35"/>
      <c r="I121" s="35"/>
      <c r="J121" s="36"/>
    </row>
    <row r="122" spans="1:16" x14ac:dyDescent="0.25">
      <c r="A122" s="26" t="s">
        <v>29</v>
      </c>
      <c r="B122" s="26">
        <v>28</v>
      </c>
      <c r="C122" s="27" t="s">
        <v>199</v>
      </c>
      <c r="D122" s="26" t="s">
        <v>189</v>
      </c>
      <c r="E122" s="28" t="s">
        <v>200</v>
      </c>
      <c r="F122" s="29" t="s">
        <v>89</v>
      </c>
      <c r="G122" s="30">
        <v>45.234999999999999</v>
      </c>
      <c r="H122" s="31">
        <v>0</v>
      </c>
      <c r="I122" s="32">
        <f>ROUND(G122*H122,P4)</f>
        <v>0</v>
      </c>
      <c r="J122" s="26"/>
      <c r="O122" s="33">
        <f>I122*0.21</f>
        <v>0</v>
      </c>
      <c r="P122">
        <v>3</v>
      </c>
    </row>
    <row r="123" spans="1:16" ht="30" x14ac:dyDescent="0.25">
      <c r="A123" s="26" t="s">
        <v>34</v>
      </c>
      <c r="B123" s="34"/>
      <c r="C123" s="35"/>
      <c r="D123" s="35"/>
      <c r="E123" s="28" t="s">
        <v>201</v>
      </c>
      <c r="F123" s="35"/>
      <c r="G123" s="35"/>
      <c r="H123" s="35"/>
      <c r="I123" s="35"/>
      <c r="J123" s="36"/>
    </row>
    <row r="124" spans="1:16" ht="60" x14ac:dyDescent="0.25">
      <c r="A124" s="26" t="s">
        <v>72</v>
      </c>
      <c r="B124" s="34"/>
      <c r="C124" s="35"/>
      <c r="D124" s="35"/>
      <c r="E124" s="42" t="s">
        <v>202</v>
      </c>
      <c r="F124" s="35"/>
      <c r="G124" s="35"/>
      <c r="H124" s="35"/>
      <c r="I124" s="35"/>
      <c r="J124" s="36"/>
    </row>
    <row r="125" spans="1:16" ht="150" x14ac:dyDescent="0.25">
      <c r="A125" s="26" t="s">
        <v>36</v>
      </c>
      <c r="B125" s="34"/>
      <c r="C125" s="35"/>
      <c r="D125" s="35"/>
      <c r="E125" s="28" t="s">
        <v>203</v>
      </c>
      <c r="F125" s="35"/>
      <c r="G125" s="35"/>
      <c r="H125" s="35"/>
      <c r="I125" s="35"/>
      <c r="J125" s="36"/>
    </row>
    <row r="126" spans="1:16" x14ac:dyDescent="0.25">
      <c r="A126" s="26" t="s">
        <v>29</v>
      </c>
      <c r="B126" s="26">
        <v>29</v>
      </c>
      <c r="C126" s="27" t="s">
        <v>204</v>
      </c>
      <c r="D126" s="26" t="s">
        <v>189</v>
      </c>
      <c r="E126" s="28" t="s">
        <v>205</v>
      </c>
      <c r="F126" s="29" t="s">
        <v>146</v>
      </c>
      <c r="G126" s="30">
        <v>6480.7039999999997</v>
      </c>
      <c r="H126" s="31">
        <v>0</v>
      </c>
      <c r="I126" s="32">
        <f>ROUND(G126*H126,P4)</f>
        <v>0</v>
      </c>
      <c r="J126" s="26"/>
      <c r="O126" s="33">
        <f>I126*0.21</f>
        <v>0</v>
      </c>
      <c r="P126">
        <v>3</v>
      </c>
    </row>
    <row r="127" spans="1:16" ht="45" x14ac:dyDescent="0.25">
      <c r="A127" s="26" t="s">
        <v>34</v>
      </c>
      <c r="B127" s="34"/>
      <c r="C127" s="35"/>
      <c r="D127" s="35"/>
      <c r="E127" s="28" t="s">
        <v>206</v>
      </c>
      <c r="F127" s="35"/>
      <c r="G127" s="35"/>
      <c r="H127" s="35"/>
      <c r="I127" s="35"/>
      <c r="J127" s="36"/>
    </row>
    <row r="128" spans="1:16" ht="105" x14ac:dyDescent="0.25">
      <c r="A128" s="26" t="s">
        <v>72</v>
      </c>
      <c r="B128" s="34"/>
      <c r="C128" s="35"/>
      <c r="D128" s="35"/>
      <c r="E128" s="42" t="s">
        <v>207</v>
      </c>
      <c r="F128" s="35"/>
      <c r="G128" s="35"/>
      <c r="H128" s="35"/>
      <c r="I128" s="35"/>
      <c r="J128" s="36"/>
    </row>
    <row r="129" spans="1:16" ht="120" x14ac:dyDescent="0.25">
      <c r="A129" s="26" t="s">
        <v>36</v>
      </c>
      <c r="B129" s="34"/>
      <c r="C129" s="35"/>
      <c r="D129" s="35"/>
      <c r="E129" s="28" t="s">
        <v>208</v>
      </c>
      <c r="F129" s="35"/>
      <c r="G129" s="35"/>
      <c r="H129" s="35"/>
      <c r="I129" s="35"/>
      <c r="J129" s="36"/>
    </row>
    <row r="130" spans="1:16" x14ac:dyDescent="0.25">
      <c r="A130" s="26" t="s">
        <v>29</v>
      </c>
      <c r="B130" s="26">
        <v>30</v>
      </c>
      <c r="C130" s="27" t="s">
        <v>209</v>
      </c>
      <c r="D130" s="26" t="s">
        <v>31</v>
      </c>
      <c r="E130" s="28" t="s">
        <v>210</v>
      </c>
      <c r="F130" s="29" t="s">
        <v>146</v>
      </c>
      <c r="G130" s="30">
        <v>994</v>
      </c>
      <c r="H130" s="31">
        <v>0</v>
      </c>
      <c r="I130" s="32">
        <f>ROUND(G130*H130,P4)</f>
        <v>0</v>
      </c>
      <c r="J130" s="26"/>
      <c r="O130" s="33">
        <f>I130*0.21</f>
        <v>0</v>
      </c>
      <c r="P130">
        <v>3</v>
      </c>
    </row>
    <row r="131" spans="1:16" ht="30" x14ac:dyDescent="0.25">
      <c r="A131" s="26" t="s">
        <v>34</v>
      </c>
      <c r="B131" s="34"/>
      <c r="C131" s="35"/>
      <c r="D131" s="35"/>
      <c r="E131" s="28" t="s">
        <v>211</v>
      </c>
      <c r="F131" s="35"/>
      <c r="G131" s="35"/>
      <c r="H131" s="35"/>
      <c r="I131" s="35"/>
      <c r="J131" s="36"/>
    </row>
    <row r="132" spans="1:16" ht="30" x14ac:dyDescent="0.25">
      <c r="A132" s="26" t="s">
        <v>72</v>
      </c>
      <c r="B132" s="34"/>
      <c r="C132" s="35"/>
      <c r="D132" s="35"/>
      <c r="E132" s="42" t="s">
        <v>212</v>
      </c>
      <c r="F132" s="35"/>
      <c r="G132" s="35"/>
      <c r="H132" s="35"/>
      <c r="I132" s="35"/>
      <c r="J132" s="36"/>
    </row>
    <row r="133" spans="1:16" ht="120" x14ac:dyDescent="0.25">
      <c r="A133" s="26" t="s">
        <v>36</v>
      </c>
      <c r="B133" s="34"/>
      <c r="C133" s="35"/>
      <c r="D133" s="35"/>
      <c r="E133" s="28" t="s">
        <v>213</v>
      </c>
      <c r="F133" s="35"/>
      <c r="G133" s="35"/>
      <c r="H133" s="35"/>
      <c r="I133" s="35"/>
      <c r="J133" s="36"/>
    </row>
    <row r="134" spans="1:16" x14ac:dyDescent="0.25">
      <c r="A134" s="26" t="s">
        <v>29</v>
      </c>
      <c r="B134" s="26">
        <v>31</v>
      </c>
      <c r="C134" s="27" t="s">
        <v>214</v>
      </c>
      <c r="D134" s="26" t="s">
        <v>31</v>
      </c>
      <c r="E134" s="28" t="s">
        <v>215</v>
      </c>
      <c r="F134" s="29" t="s">
        <v>146</v>
      </c>
      <c r="G134" s="30">
        <v>6365.0519999999997</v>
      </c>
      <c r="H134" s="31">
        <v>0</v>
      </c>
      <c r="I134" s="32">
        <f>ROUND(G134*H134,P4)</f>
        <v>0</v>
      </c>
      <c r="J134" s="26"/>
      <c r="O134" s="33">
        <f>I134*0.21</f>
        <v>0</v>
      </c>
      <c r="P134">
        <v>3</v>
      </c>
    </row>
    <row r="135" spans="1:16" ht="30" x14ac:dyDescent="0.25">
      <c r="A135" s="26" t="s">
        <v>34</v>
      </c>
      <c r="B135" s="34"/>
      <c r="C135" s="35"/>
      <c r="D135" s="35"/>
      <c r="E135" s="28" t="s">
        <v>216</v>
      </c>
      <c r="F135" s="35"/>
      <c r="G135" s="35"/>
      <c r="H135" s="35"/>
      <c r="I135" s="35"/>
      <c r="J135" s="36"/>
    </row>
    <row r="136" spans="1:16" ht="45" x14ac:dyDescent="0.25">
      <c r="A136" s="26" t="s">
        <v>72</v>
      </c>
      <c r="B136" s="34"/>
      <c r="C136" s="35"/>
      <c r="D136" s="35"/>
      <c r="E136" s="42" t="s">
        <v>217</v>
      </c>
      <c r="F136" s="35"/>
      <c r="G136" s="35"/>
      <c r="H136" s="35"/>
      <c r="I136" s="35"/>
      <c r="J136" s="36"/>
    </row>
    <row r="137" spans="1:16" ht="120" x14ac:dyDescent="0.25">
      <c r="A137" s="26" t="s">
        <v>36</v>
      </c>
      <c r="B137" s="34"/>
      <c r="C137" s="35"/>
      <c r="D137" s="35"/>
      <c r="E137" s="28" t="s">
        <v>218</v>
      </c>
      <c r="F137" s="35"/>
      <c r="G137" s="35"/>
      <c r="H137" s="35"/>
      <c r="I137" s="35"/>
      <c r="J137" s="36"/>
    </row>
    <row r="138" spans="1:16" x14ac:dyDescent="0.25">
      <c r="A138" s="26" t="s">
        <v>29</v>
      </c>
      <c r="B138" s="26">
        <v>32</v>
      </c>
      <c r="C138" s="27" t="s">
        <v>219</v>
      </c>
      <c r="D138" s="26" t="s">
        <v>31</v>
      </c>
      <c r="E138" s="28" t="s">
        <v>220</v>
      </c>
      <c r="F138" s="29" t="s">
        <v>146</v>
      </c>
      <c r="G138" s="30">
        <v>6203.4</v>
      </c>
      <c r="H138" s="31">
        <v>0</v>
      </c>
      <c r="I138" s="32">
        <f>ROUND(G138*H138,P4)</f>
        <v>0</v>
      </c>
      <c r="J138" s="26"/>
      <c r="O138" s="33">
        <f>I138*0.21</f>
        <v>0</v>
      </c>
      <c r="P138">
        <v>3</v>
      </c>
    </row>
    <row r="139" spans="1:16" ht="30" x14ac:dyDescent="0.25">
      <c r="A139" s="26" t="s">
        <v>34</v>
      </c>
      <c r="B139" s="34"/>
      <c r="C139" s="35"/>
      <c r="D139" s="35"/>
      <c r="E139" s="28" t="s">
        <v>221</v>
      </c>
      <c r="F139" s="35"/>
      <c r="G139" s="35"/>
      <c r="H139" s="35"/>
      <c r="I139" s="35"/>
      <c r="J139" s="36"/>
    </row>
    <row r="140" spans="1:16" ht="60" x14ac:dyDescent="0.25">
      <c r="A140" s="26" t="s">
        <v>72</v>
      </c>
      <c r="B140" s="34"/>
      <c r="C140" s="35"/>
      <c r="D140" s="35"/>
      <c r="E140" s="42" t="s">
        <v>222</v>
      </c>
      <c r="F140" s="35"/>
      <c r="G140" s="35"/>
      <c r="H140" s="35"/>
      <c r="I140" s="35"/>
      <c r="J140" s="36"/>
    </row>
    <row r="141" spans="1:16" ht="195" x14ac:dyDescent="0.25">
      <c r="A141" s="26" t="s">
        <v>36</v>
      </c>
      <c r="B141" s="34"/>
      <c r="C141" s="35"/>
      <c r="D141" s="35"/>
      <c r="E141" s="28" t="s">
        <v>223</v>
      </c>
      <c r="F141" s="35"/>
      <c r="G141" s="35"/>
      <c r="H141" s="35"/>
      <c r="I141" s="35"/>
      <c r="J141" s="36"/>
    </row>
    <row r="142" spans="1:16" x14ac:dyDescent="0.25">
      <c r="A142" s="26" t="s">
        <v>29</v>
      </c>
      <c r="B142" s="26">
        <v>33</v>
      </c>
      <c r="C142" s="27" t="s">
        <v>224</v>
      </c>
      <c r="D142" s="26" t="s">
        <v>31</v>
      </c>
      <c r="E142" s="28" t="s">
        <v>225</v>
      </c>
      <c r="F142" s="29" t="s">
        <v>89</v>
      </c>
      <c r="G142" s="30">
        <v>17.98</v>
      </c>
      <c r="H142" s="31">
        <v>0</v>
      </c>
      <c r="I142" s="32">
        <f>ROUND(G142*H142,P4)</f>
        <v>0</v>
      </c>
      <c r="J142" s="26"/>
      <c r="O142" s="33">
        <f>I142*0.21</f>
        <v>0</v>
      </c>
      <c r="P142">
        <v>3</v>
      </c>
    </row>
    <row r="143" spans="1:16" ht="105" x14ac:dyDescent="0.25">
      <c r="A143" s="26" t="s">
        <v>34</v>
      </c>
      <c r="B143" s="34"/>
      <c r="C143" s="35"/>
      <c r="D143" s="35"/>
      <c r="E143" s="28" t="s">
        <v>226</v>
      </c>
      <c r="F143" s="35"/>
      <c r="G143" s="35"/>
      <c r="H143" s="35"/>
      <c r="I143" s="35"/>
      <c r="J143" s="36"/>
    </row>
    <row r="144" spans="1:16" ht="105" x14ac:dyDescent="0.25">
      <c r="A144" s="26" t="s">
        <v>72</v>
      </c>
      <c r="B144" s="34"/>
      <c r="C144" s="35"/>
      <c r="D144" s="35"/>
      <c r="E144" s="42" t="s">
        <v>227</v>
      </c>
      <c r="F144" s="35"/>
      <c r="G144" s="35"/>
      <c r="H144" s="35"/>
      <c r="I144" s="35"/>
      <c r="J144" s="36"/>
    </row>
    <row r="145" spans="1:16" ht="195" x14ac:dyDescent="0.25">
      <c r="A145" s="26" t="s">
        <v>36</v>
      </c>
      <c r="B145" s="34"/>
      <c r="C145" s="35"/>
      <c r="D145" s="35"/>
      <c r="E145" s="28" t="s">
        <v>223</v>
      </c>
      <c r="F145" s="35"/>
      <c r="G145" s="35"/>
      <c r="H145" s="35"/>
      <c r="I145" s="35"/>
      <c r="J145" s="36"/>
    </row>
    <row r="146" spans="1:16" x14ac:dyDescent="0.25">
      <c r="A146" s="26" t="s">
        <v>29</v>
      </c>
      <c r="B146" s="26">
        <v>34</v>
      </c>
      <c r="C146" s="27" t="s">
        <v>228</v>
      </c>
      <c r="D146" s="26" t="s">
        <v>31</v>
      </c>
      <c r="E146" s="28" t="s">
        <v>229</v>
      </c>
      <c r="F146" s="29" t="s">
        <v>146</v>
      </c>
      <c r="G146" s="30">
        <v>6308.2520000000004</v>
      </c>
      <c r="H146" s="31">
        <v>0</v>
      </c>
      <c r="I146" s="32">
        <f>ROUND(G146*H146,P4)</f>
        <v>0</v>
      </c>
      <c r="J146" s="26"/>
      <c r="O146" s="33">
        <f>I146*0.21</f>
        <v>0</v>
      </c>
      <c r="P146">
        <v>3</v>
      </c>
    </row>
    <row r="147" spans="1:16" ht="30" x14ac:dyDescent="0.25">
      <c r="A147" s="26" t="s">
        <v>34</v>
      </c>
      <c r="B147" s="34"/>
      <c r="C147" s="35"/>
      <c r="D147" s="35"/>
      <c r="E147" s="28" t="s">
        <v>230</v>
      </c>
      <c r="F147" s="35"/>
      <c r="G147" s="35"/>
      <c r="H147" s="35"/>
      <c r="I147" s="35"/>
      <c r="J147" s="36"/>
    </row>
    <row r="148" spans="1:16" ht="120" x14ac:dyDescent="0.25">
      <c r="A148" s="26" t="s">
        <v>72</v>
      </c>
      <c r="B148" s="34"/>
      <c r="C148" s="35"/>
      <c r="D148" s="35"/>
      <c r="E148" s="42" t="s">
        <v>231</v>
      </c>
      <c r="F148" s="35"/>
      <c r="G148" s="35"/>
      <c r="H148" s="35"/>
      <c r="I148" s="35"/>
      <c r="J148" s="36"/>
    </row>
    <row r="149" spans="1:16" ht="195" x14ac:dyDescent="0.25">
      <c r="A149" s="26" t="s">
        <v>36</v>
      </c>
      <c r="B149" s="34"/>
      <c r="C149" s="35"/>
      <c r="D149" s="35"/>
      <c r="E149" s="28" t="s">
        <v>223</v>
      </c>
      <c r="F149" s="35"/>
      <c r="G149" s="35"/>
      <c r="H149" s="35"/>
      <c r="I149" s="35"/>
      <c r="J149" s="36"/>
    </row>
    <row r="150" spans="1:16" x14ac:dyDescent="0.25">
      <c r="A150" s="26" t="s">
        <v>29</v>
      </c>
      <c r="B150" s="26">
        <v>35</v>
      </c>
      <c r="C150" s="27" t="s">
        <v>232</v>
      </c>
      <c r="D150" s="26" t="s">
        <v>45</v>
      </c>
      <c r="E150" s="28" t="s">
        <v>233</v>
      </c>
      <c r="F150" s="29" t="s">
        <v>234</v>
      </c>
      <c r="G150" s="30">
        <v>1013</v>
      </c>
      <c r="H150" s="31">
        <v>0</v>
      </c>
      <c r="I150" s="32">
        <f>ROUND(G150*H150,P4)</f>
        <v>0</v>
      </c>
      <c r="J150" s="26"/>
      <c r="O150" s="33">
        <f>I150*0.21</f>
        <v>0</v>
      </c>
      <c r="P150">
        <v>3</v>
      </c>
    </row>
    <row r="151" spans="1:16" ht="75" x14ac:dyDescent="0.25">
      <c r="A151" s="26" t="s">
        <v>34</v>
      </c>
      <c r="B151" s="34"/>
      <c r="C151" s="35"/>
      <c r="D151" s="35"/>
      <c r="E151" s="28" t="s">
        <v>235</v>
      </c>
      <c r="F151" s="35"/>
      <c r="G151" s="35"/>
      <c r="H151" s="35"/>
      <c r="I151" s="35"/>
      <c r="J151" s="36"/>
    </row>
    <row r="152" spans="1:16" ht="45" x14ac:dyDescent="0.25">
      <c r="A152" s="26" t="s">
        <v>72</v>
      </c>
      <c r="B152" s="34"/>
      <c r="C152" s="35"/>
      <c r="D152" s="35"/>
      <c r="E152" s="42" t="s">
        <v>236</v>
      </c>
      <c r="F152" s="35"/>
      <c r="G152" s="35"/>
      <c r="H152" s="35"/>
      <c r="I152" s="35"/>
      <c r="J152" s="36"/>
    </row>
    <row r="153" spans="1:16" ht="75" x14ac:dyDescent="0.25">
      <c r="A153" s="26" t="s">
        <v>36</v>
      </c>
      <c r="B153" s="34"/>
      <c r="C153" s="35"/>
      <c r="D153" s="35"/>
      <c r="E153" s="28" t="s">
        <v>237</v>
      </c>
      <c r="F153" s="35"/>
      <c r="G153" s="35"/>
      <c r="H153" s="35"/>
      <c r="I153" s="35"/>
      <c r="J153" s="36"/>
    </row>
    <row r="154" spans="1:16" x14ac:dyDescent="0.25">
      <c r="A154" s="20" t="s">
        <v>26</v>
      </c>
      <c r="B154" s="21"/>
      <c r="C154" s="22" t="s">
        <v>238</v>
      </c>
      <c r="D154" s="23"/>
      <c r="E154" s="20" t="s">
        <v>239</v>
      </c>
      <c r="F154" s="23"/>
      <c r="G154" s="23"/>
      <c r="H154" s="23"/>
      <c r="I154" s="24">
        <f>SUMIFS(I155:I162,A155:A162,"P")</f>
        <v>0</v>
      </c>
      <c r="J154" s="25"/>
    </row>
    <row r="155" spans="1:16" ht="30" x14ac:dyDescent="0.25">
      <c r="A155" s="26" t="s">
        <v>29</v>
      </c>
      <c r="B155" s="26">
        <v>36</v>
      </c>
      <c r="C155" s="27" t="s">
        <v>240</v>
      </c>
      <c r="D155" s="26" t="s">
        <v>31</v>
      </c>
      <c r="E155" s="28" t="s">
        <v>241</v>
      </c>
      <c r="F155" s="29" t="s">
        <v>146</v>
      </c>
      <c r="G155" s="30">
        <v>3.24</v>
      </c>
      <c r="H155" s="31">
        <v>0</v>
      </c>
      <c r="I155" s="32">
        <f>ROUND(G155*H155,P4)</f>
        <v>0</v>
      </c>
      <c r="J155" s="26"/>
      <c r="O155" s="33">
        <f>I155*0.21</f>
        <v>0</v>
      </c>
      <c r="P155">
        <v>3</v>
      </c>
    </row>
    <row r="156" spans="1:16" x14ac:dyDescent="0.25">
      <c r="A156" s="26" t="s">
        <v>34</v>
      </c>
      <c r="B156" s="34"/>
      <c r="C156" s="35"/>
      <c r="D156" s="35"/>
      <c r="E156" s="28" t="s">
        <v>242</v>
      </c>
      <c r="F156" s="35"/>
      <c r="G156" s="35"/>
      <c r="H156" s="35"/>
      <c r="I156" s="35"/>
      <c r="J156" s="36"/>
    </row>
    <row r="157" spans="1:16" x14ac:dyDescent="0.25">
      <c r="A157" s="26" t="s">
        <v>72</v>
      </c>
      <c r="B157" s="34"/>
      <c r="C157" s="35"/>
      <c r="D157" s="35"/>
      <c r="E157" s="42" t="s">
        <v>243</v>
      </c>
      <c r="F157" s="35"/>
      <c r="G157" s="35"/>
      <c r="H157" s="35"/>
      <c r="I157" s="35"/>
      <c r="J157" s="36"/>
    </row>
    <row r="158" spans="1:16" ht="120" x14ac:dyDescent="0.25">
      <c r="A158" s="26" t="s">
        <v>36</v>
      </c>
      <c r="B158" s="34"/>
      <c r="C158" s="35"/>
      <c r="D158" s="35"/>
      <c r="E158" s="28" t="s">
        <v>244</v>
      </c>
      <c r="F158" s="35"/>
      <c r="G158" s="35"/>
      <c r="H158" s="35"/>
      <c r="I158" s="35"/>
      <c r="J158" s="36"/>
    </row>
    <row r="159" spans="1:16" x14ac:dyDescent="0.25">
      <c r="A159" s="26" t="s">
        <v>29</v>
      </c>
      <c r="B159" s="26">
        <v>37</v>
      </c>
      <c r="C159" s="27" t="s">
        <v>245</v>
      </c>
      <c r="D159" s="26" t="s">
        <v>31</v>
      </c>
      <c r="E159" s="28" t="s">
        <v>246</v>
      </c>
      <c r="F159" s="29" t="s">
        <v>146</v>
      </c>
      <c r="G159" s="30">
        <v>3.24</v>
      </c>
      <c r="H159" s="31">
        <v>0</v>
      </c>
      <c r="I159" s="32">
        <f>ROUND(G159*H159,P4)</f>
        <v>0</v>
      </c>
      <c r="J159" s="26"/>
      <c r="O159" s="33">
        <f>I159*0.21</f>
        <v>0</v>
      </c>
      <c r="P159">
        <v>3</v>
      </c>
    </row>
    <row r="160" spans="1:16" x14ac:dyDescent="0.25">
      <c r="A160" s="26" t="s">
        <v>34</v>
      </c>
      <c r="B160" s="34"/>
      <c r="C160" s="35"/>
      <c r="D160" s="35"/>
      <c r="E160" s="28" t="s">
        <v>242</v>
      </c>
      <c r="F160" s="35"/>
      <c r="G160" s="35"/>
      <c r="H160" s="35"/>
      <c r="I160" s="35"/>
      <c r="J160" s="36"/>
    </row>
    <row r="161" spans="1:16" x14ac:dyDescent="0.25">
      <c r="A161" s="26" t="s">
        <v>72</v>
      </c>
      <c r="B161" s="34"/>
      <c r="C161" s="35"/>
      <c r="D161" s="35"/>
      <c r="E161" s="42" t="s">
        <v>243</v>
      </c>
      <c r="F161" s="35"/>
      <c r="G161" s="35"/>
      <c r="H161" s="35"/>
      <c r="I161" s="35"/>
      <c r="J161" s="36"/>
    </row>
    <row r="162" spans="1:16" ht="120" x14ac:dyDescent="0.25">
      <c r="A162" s="26" t="s">
        <v>36</v>
      </c>
      <c r="B162" s="34"/>
      <c r="C162" s="35"/>
      <c r="D162" s="35"/>
      <c r="E162" s="28" t="s">
        <v>244</v>
      </c>
      <c r="F162" s="35"/>
      <c r="G162" s="35"/>
      <c r="H162" s="35"/>
      <c r="I162" s="35"/>
      <c r="J162" s="36"/>
    </row>
    <row r="163" spans="1:16" x14ac:dyDescent="0.25">
      <c r="A163" s="20" t="s">
        <v>26</v>
      </c>
      <c r="B163" s="21"/>
      <c r="C163" s="22" t="s">
        <v>247</v>
      </c>
      <c r="D163" s="23"/>
      <c r="E163" s="20" t="s">
        <v>248</v>
      </c>
      <c r="F163" s="23"/>
      <c r="G163" s="23"/>
      <c r="H163" s="23"/>
      <c r="I163" s="24">
        <f>SUMIFS(I164:I195,A164:A195,"P")</f>
        <v>0</v>
      </c>
      <c r="J163" s="25"/>
    </row>
    <row r="164" spans="1:16" x14ac:dyDescent="0.25">
      <c r="A164" s="26" t="s">
        <v>29</v>
      </c>
      <c r="B164" s="26">
        <v>38</v>
      </c>
      <c r="C164" s="27" t="s">
        <v>249</v>
      </c>
      <c r="D164" s="26" t="s">
        <v>68</v>
      </c>
      <c r="E164" s="28" t="s">
        <v>250</v>
      </c>
      <c r="F164" s="29" t="s">
        <v>251</v>
      </c>
      <c r="G164" s="30">
        <v>87</v>
      </c>
      <c r="H164" s="31">
        <v>0</v>
      </c>
      <c r="I164" s="32">
        <f>ROUND(G164*H164,P4)</f>
        <v>0</v>
      </c>
      <c r="J164" s="26"/>
      <c r="O164" s="33">
        <f>I164*0.21</f>
        <v>0</v>
      </c>
      <c r="P164">
        <v>3</v>
      </c>
    </row>
    <row r="165" spans="1:16" x14ac:dyDescent="0.25">
      <c r="A165" s="26" t="s">
        <v>34</v>
      </c>
      <c r="B165" s="34"/>
      <c r="C165" s="35"/>
      <c r="D165" s="35"/>
      <c r="E165" s="28" t="s">
        <v>252</v>
      </c>
      <c r="F165" s="35"/>
      <c r="G165" s="35"/>
      <c r="H165" s="35"/>
      <c r="I165" s="35"/>
      <c r="J165" s="36"/>
    </row>
    <row r="166" spans="1:16" x14ac:dyDescent="0.25">
      <c r="A166" s="26" t="s">
        <v>72</v>
      </c>
      <c r="B166" s="34"/>
      <c r="C166" s="35"/>
      <c r="D166" s="35"/>
      <c r="E166" s="42" t="s">
        <v>253</v>
      </c>
      <c r="F166" s="35"/>
      <c r="G166" s="35"/>
      <c r="H166" s="35"/>
      <c r="I166" s="35"/>
      <c r="J166" s="36"/>
    </row>
    <row r="167" spans="1:16" ht="90" x14ac:dyDescent="0.25">
      <c r="A167" s="26" t="s">
        <v>36</v>
      </c>
      <c r="B167" s="34"/>
      <c r="C167" s="35"/>
      <c r="D167" s="35"/>
      <c r="E167" s="28" t="s">
        <v>254</v>
      </c>
      <c r="F167" s="35"/>
      <c r="G167" s="35"/>
      <c r="H167" s="35"/>
      <c r="I167" s="35"/>
      <c r="J167" s="36"/>
    </row>
    <row r="168" spans="1:16" x14ac:dyDescent="0.25">
      <c r="A168" s="26" t="s">
        <v>29</v>
      </c>
      <c r="B168" s="26">
        <v>39</v>
      </c>
      <c r="C168" s="27" t="s">
        <v>249</v>
      </c>
      <c r="D168" s="26" t="s">
        <v>93</v>
      </c>
      <c r="E168" s="28" t="s">
        <v>250</v>
      </c>
      <c r="F168" s="29" t="s">
        <v>251</v>
      </c>
      <c r="G168" s="30">
        <v>2</v>
      </c>
      <c r="H168" s="31">
        <v>0</v>
      </c>
      <c r="I168" s="32">
        <f>ROUND(G168*H168,P4)</f>
        <v>0</v>
      </c>
      <c r="J168" s="26"/>
      <c r="O168" s="33">
        <f>I168*0.21</f>
        <v>0</v>
      </c>
      <c r="P168">
        <v>3</v>
      </c>
    </row>
    <row r="169" spans="1:16" x14ac:dyDescent="0.25">
      <c r="A169" s="26" t="s">
        <v>34</v>
      </c>
      <c r="B169" s="34"/>
      <c r="C169" s="35"/>
      <c r="D169" s="35"/>
      <c r="E169" s="28" t="s">
        <v>255</v>
      </c>
      <c r="F169" s="35"/>
      <c r="G169" s="35"/>
      <c r="H169" s="35"/>
      <c r="I169" s="35"/>
      <c r="J169" s="36"/>
    </row>
    <row r="170" spans="1:16" x14ac:dyDescent="0.25">
      <c r="A170" s="26" t="s">
        <v>72</v>
      </c>
      <c r="B170" s="34"/>
      <c r="C170" s="35"/>
      <c r="D170" s="35"/>
      <c r="E170" s="42" t="s">
        <v>256</v>
      </c>
      <c r="F170" s="35"/>
      <c r="G170" s="35"/>
      <c r="H170" s="35"/>
      <c r="I170" s="35"/>
      <c r="J170" s="36"/>
    </row>
    <row r="171" spans="1:16" ht="90" x14ac:dyDescent="0.25">
      <c r="A171" s="26" t="s">
        <v>36</v>
      </c>
      <c r="B171" s="34"/>
      <c r="C171" s="35"/>
      <c r="D171" s="35"/>
      <c r="E171" s="28" t="s">
        <v>254</v>
      </c>
      <c r="F171" s="35"/>
      <c r="G171" s="35"/>
      <c r="H171" s="35"/>
      <c r="I171" s="35"/>
      <c r="J171" s="36"/>
    </row>
    <row r="172" spans="1:16" x14ac:dyDescent="0.25">
      <c r="A172" s="26" t="s">
        <v>29</v>
      </c>
      <c r="B172" s="26">
        <v>40</v>
      </c>
      <c r="C172" s="27" t="s">
        <v>249</v>
      </c>
      <c r="D172" s="26" t="s">
        <v>257</v>
      </c>
      <c r="E172" s="28" t="s">
        <v>250</v>
      </c>
      <c r="F172" s="29" t="s">
        <v>251</v>
      </c>
      <c r="G172" s="30">
        <v>8</v>
      </c>
      <c r="H172" s="31">
        <v>0</v>
      </c>
      <c r="I172" s="32">
        <f>ROUND(G172*H172,P4)</f>
        <v>0</v>
      </c>
      <c r="J172" s="26"/>
      <c r="O172" s="33">
        <f>I172*0.21</f>
        <v>0</v>
      </c>
      <c r="P172">
        <v>3</v>
      </c>
    </row>
    <row r="173" spans="1:16" x14ac:dyDescent="0.25">
      <c r="A173" s="26" t="s">
        <v>34</v>
      </c>
      <c r="B173" s="34"/>
      <c r="C173" s="35"/>
      <c r="D173" s="35"/>
      <c r="E173" s="28" t="s">
        <v>258</v>
      </c>
      <c r="F173" s="35"/>
      <c r="G173" s="35"/>
      <c r="H173" s="35"/>
      <c r="I173" s="35"/>
      <c r="J173" s="36"/>
    </row>
    <row r="174" spans="1:16" x14ac:dyDescent="0.25">
      <c r="A174" s="26" t="s">
        <v>72</v>
      </c>
      <c r="B174" s="34"/>
      <c r="C174" s="35"/>
      <c r="D174" s="35"/>
      <c r="E174" s="42" t="s">
        <v>259</v>
      </c>
      <c r="F174" s="35"/>
      <c r="G174" s="35"/>
      <c r="H174" s="35"/>
      <c r="I174" s="35"/>
      <c r="J174" s="36"/>
    </row>
    <row r="175" spans="1:16" ht="90" x14ac:dyDescent="0.25">
      <c r="A175" s="26" t="s">
        <v>36</v>
      </c>
      <c r="B175" s="34"/>
      <c r="C175" s="35"/>
      <c r="D175" s="35"/>
      <c r="E175" s="28" t="s">
        <v>254</v>
      </c>
      <c r="F175" s="35"/>
      <c r="G175" s="35"/>
      <c r="H175" s="35"/>
      <c r="I175" s="35"/>
      <c r="J175" s="36"/>
    </row>
    <row r="176" spans="1:16" ht="30" x14ac:dyDescent="0.25">
      <c r="A176" s="26" t="s">
        <v>29</v>
      </c>
      <c r="B176" s="26">
        <v>41</v>
      </c>
      <c r="C176" s="27" t="s">
        <v>260</v>
      </c>
      <c r="D176" s="26" t="s">
        <v>45</v>
      </c>
      <c r="E176" s="28" t="s">
        <v>261</v>
      </c>
      <c r="F176" s="29" t="s">
        <v>146</v>
      </c>
      <c r="G176" s="30">
        <v>250.375</v>
      </c>
      <c r="H176" s="31">
        <v>0</v>
      </c>
      <c r="I176" s="32">
        <f>ROUND(G176*H176,P4)</f>
        <v>0</v>
      </c>
      <c r="J176" s="26"/>
      <c r="O176" s="33">
        <f>I176*0.21</f>
        <v>0</v>
      </c>
      <c r="P176">
        <v>3</v>
      </c>
    </row>
    <row r="177" spans="1:16" ht="30" x14ac:dyDescent="0.25">
      <c r="A177" s="26" t="s">
        <v>34</v>
      </c>
      <c r="B177" s="34"/>
      <c r="C177" s="35"/>
      <c r="D177" s="35"/>
      <c r="E177" s="28" t="s">
        <v>262</v>
      </c>
      <c r="F177" s="35"/>
      <c r="G177" s="35"/>
      <c r="H177" s="35"/>
      <c r="I177" s="35"/>
      <c r="J177" s="36"/>
    </row>
    <row r="178" spans="1:16" ht="30" x14ac:dyDescent="0.25">
      <c r="A178" s="26" t="s">
        <v>72</v>
      </c>
      <c r="B178" s="34"/>
      <c r="C178" s="35"/>
      <c r="D178" s="35"/>
      <c r="E178" s="42" t="s">
        <v>263</v>
      </c>
      <c r="F178" s="35"/>
      <c r="G178" s="35"/>
      <c r="H178" s="35"/>
      <c r="I178" s="35"/>
      <c r="J178" s="36"/>
    </row>
    <row r="179" spans="1:16" ht="105" x14ac:dyDescent="0.25">
      <c r="A179" s="26" t="s">
        <v>36</v>
      </c>
      <c r="B179" s="34"/>
      <c r="C179" s="35"/>
      <c r="D179" s="35"/>
      <c r="E179" s="28" t="s">
        <v>264</v>
      </c>
      <c r="F179" s="35"/>
      <c r="G179" s="35"/>
      <c r="H179" s="35"/>
      <c r="I179" s="35"/>
      <c r="J179" s="36"/>
    </row>
    <row r="180" spans="1:16" ht="30" x14ac:dyDescent="0.25">
      <c r="A180" s="26" t="s">
        <v>29</v>
      </c>
      <c r="B180" s="26">
        <v>42</v>
      </c>
      <c r="C180" s="27" t="s">
        <v>265</v>
      </c>
      <c r="D180" s="26" t="s">
        <v>31</v>
      </c>
      <c r="E180" s="28" t="s">
        <v>266</v>
      </c>
      <c r="F180" s="29" t="s">
        <v>146</v>
      </c>
      <c r="G180" s="30">
        <v>85.188000000000002</v>
      </c>
      <c r="H180" s="31">
        <v>0</v>
      </c>
      <c r="I180" s="32">
        <f>ROUND(G180*H180,P4)</f>
        <v>0</v>
      </c>
      <c r="J180" s="26"/>
      <c r="O180" s="33">
        <f>I180*0.21</f>
        <v>0</v>
      </c>
      <c r="P180">
        <v>3</v>
      </c>
    </row>
    <row r="181" spans="1:16" x14ac:dyDescent="0.25">
      <c r="A181" s="26" t="s">
        <v>34</v>
      </c>
      <c r="B181" s="34"/>
      <c r="C181" s="35"/>
      <c r="D181" s="35"/>
      <c r="E181" s="40" t="s">
        <v>31</v>
      </c>
      <c r="F181" s="35"/>
      <c r="G181" s="35"/>
      <c r="H181" s="35"/>
      <c r="I181" s="35"/>
      <c r="J181" s="36"/>
    </row>
    <row r="182" spans="1:16" ht="45" x14ac:dyDescent="0.25">
      <c r="A182" s="26" t="s">
        <v>72</v>
      </c>
      <c r="B182" s="34"/>
      <c r="C182" s="35"/>
      <c r="D182" s="35"/>
      <c r="E182" s="42" t="s">
        <v>267</v>
      </c>
      <c r="F182" s="35"/>
      <c r="G182" s="35"/>
      <c r="H182" s="35"/>
      <c r="I182" s="35"/>
      <c r="J182" s="36"/>
    </row>
    <row r="183" spans="1:16" ht="105" x14ac:dyDescent="0.25">
      <c r="A183" s="26" t="s">
        <v>36</v>
      </c>
      <c r="B183" s="34"/>
      <c r="C183" s="35"/>
      <c r="D183" s="35"/>
      <c r="E183" s="28" t="s">
        <v>264</v>
      </c>
      <c r="F183" s="35"/>
      <c r="G183" s="35"/>
      <c r="H183" s="35"/>
      <c r="I183" s="35"/>
      <c r="J183" s="36"/>
    </row>
    <row r="184" spans="1:16" x14ac:dyDescent="0.25">
      <c r="A184" s="26" t="s">
        <v>29</v>
      </c>
      <c r="B184" s="26">
        <v>43</v>
      </c>
      <c r="C184" s="27" t="s">
        <v>268</v>
      </c>
      <c r="D184" s="26" t="s">
        <v>269</v>
      </c>
      <c r="E184" s="28" t="s">
        <v>270</v>
      </c>
      <c r="F184" s="29" t="s">
        <v>234</v>
      </c>
      <c r="G184" s="30">
        <v>16.2</v>
      </c>
      <c r="H184" s="31">
        <v>0</v>
      </c>
      <c r="I184" s="32">
        <f>ROUND(G184*H184,P4)</f>
        <v>0</v>
      </c>
      <c r="J184" s="26"/>
      <c r="O184" s="33">
        <f>I184*0.21</f>
        <v>0</v>
      </c>
      <c r="P184">
        <v>3</v>
      </c>
    </row>
    <row r="185" spans="1:16" ht="45" x14ac:dyDescent="0.25">
      <c r="A185" s="26" t="s">
        <v>34</v>
      </c>
      <c r="B185" s="34"/>
      <c r="C185" s="35"/>
      <c r="D185" s="35"/>
      <c r="E185" s="28" t="s">
        <v>271</v>
      </c>
      <c r="F185" s="35"/>
      <c r="G185" s="35"/>
      <c r="H185" s="35"/>
      <c r="I185" s="35"/>
      <c r="J185" s="36"/>
    </row>
    <row r="186" spans="1:16" x14ac:dyDescent="0.25">
      <c r="A186" s="26" t="s">
        <v>72</v>
      </c>
      <c r="B186" s="34"/>
      <c r="C186" s="35"/>
      <c r="D186" s="35"/>
      <c r="E186" s="42" t="s">
        <v>272</v>
      </c>
      <c r="F186" s="35"/>
      <c r="G186" s="35"/>
      <c r="H186" s="35"/>
      <c r="I186" s="35"/>
      <c r="J186" s="36"/>
    </row>
    <row r="187" spans="1:16" ht="90" x14ac:dyDescent="0.25">
      <c r="A187" s="26" t="s">
        <v>36</v>
      </c>
      <c r="B187" s="34"/>
      <c r="C187" s="35"/>
      <c r="D187" s="35"/>
      <c r="E187" s="28" t="s">
        <v>273</v>
      </c>
      <c r="F187" s="35"/>
      <c r="G187" s="35"/>
      <c r="H187" s="35"/>
      <c r="I187" s="35"/>
      <c r="J187" s="36"/>
    </row>
    <row r="188" spans="1:16" ht="30" x14ac:dyDescent="0.25">
      <c r="A188" s="26" t="s">
        <v>29</v>
      </c>
      <c r="B188" s="26">
        <v>44</v>
      </c>
      <c r="C188" s="27" t="s">
        <v>274</v>
      </c>
      <c r="D188" s="26" t="s">
        <v>31</v>
      </c>
      <c r="E188" s="28" t="s">
        <v>275</v>
      </c>
      <c r="F188" s="29" t="s">
        <v>146</v>
      </c>
      <c r="G188" s="30">
        <v>14.14</v>
      </c>
      <c r="H188" s="31">
        <v>0</v>
      </c>
      <c r="I188" s="32">
        <f>ROUND(G188*H188,P4)</f>
        <v>0</v>
      </c>
      <c r="J188" s="26"/>
      <c r="O188" s="33">
        <f>I188*0.21</f>
        <v>0</v>
      </c>
      <c r="P188">
        <v>3</v>
      </c>
    </row>
    <row r="189" spans="1:16" ht="75" x14ac:dyDescent="0.25">
      <c r="A189" s="26" t="s">
        <v>34</v>
      </c>
      <c r="B189" s="34"/>
      <c r="C189" s="35"/>
      <c r="D189" s="35"/>
      <c r="E189" s="28" t="s">
        <v>276</v>
      </c>
      <c r="F189" s="35"/>
      <c r="G189" s="35"/>
      <c r="H189" s="35"/>
      <c r="I189" s="35"/>
      <c r="J189" s="36"/>
    </row>
    <row r="190" spans="1:16" ht="60" x14ac:dyDescent="0.25">
      <c r="A190" s="26" t="s">
        <v>72</v>
      </c>
      <c r="B190" s="34"/>
      <c r="C190" s="35"/>
      <c r="D190" s="35"/>
      <c r="E190" s="42" t="s">
        <v>277</v>
      </c>
      <c r="F190" s="35"/>
      <c r="G190" s="35"/>
      <c r="H190" s="35"/>
      <c r="I190" s="35"/>
      <c r="J190" s="36"/>
    </row>
    <row r="191" spans="1:16" ht="150" x14ac:dyDescent="0.25">
      <c r="A191" s="26" t="s">
        <v>36</v>
      </c>
      <c r="B191" s="34"/>
      <c r="C191" s="35"/>
      <c r="D191" s="35"/>
      <c r="E191" s="28" t="s">
        <v>278</v>
      </c>
      <c r="F191" s="35"/>
      <c r="G191" s="35"/>
      <c r="H191" s="35"/>
      <c r="I191" s="35"/>
      <c r="J191" s="36"/>
    </row>
    <row r="192" spans="1:16" ht="30" x14ac:dyDescent="0.25">
      <c r="A192" s="26" t="s">
        <v>29</v>
      </c>
      <c r="B192" s="26">
        <v>45</v>
      </c>
      <c r="C192" s="27" t="s">
        <v>279</v>
      </c>
      <c r="D192" s="26" t="s">
        <v>31</v>
      </c>
      <c r="E192" s="28" t="s">
        <v>280</v>
      </c>
      <c r="F192" s="29" t="s">
        <v>146</v>
      </c>
      <c r="G192" s="30">
        <v>3.24</v>
      </c>
      <c r="H192" s="31">
        <v>0</v>
      </c>
      <c r="I192" s="32">
        <f>ROUND(G192*H192,P4)</f>
        <v>0</v>
      </c>
      <c r="J192" s="26"/>
      <c r="O192" s="33">
        <f>I192*0.21</f>
        <v>0</v>
      </c>
      <c r="P192">
        <v>3</v>
      </c>
    </row>
    <row r="193" spans="1:10" x14ac:dyDescent="0.25">
      <c r="A193" s="26" t="s">
        <v>34</v>
      </c>
      <c r="B193" s="34"/>
      <c r="C193" s="35"/>
      <c r="D193" s="35"/>
      <c r="E193" s="28" t="s">
        <v>242</v>
      </c>
      <c r="F193" s="35"/>
      <c r="G193" s="35"/>
      <c r="H193" s="35"/>
      <c r="I193" s="35"/>
      <c r="J193" s="36"/>
    </row>
    <row r="194" spans="1:10" x14ac:dyDescent="0.25">
      <c r="A194" s="26" t="s">
        <v>72</v>
      </c>
      <c r="B194" s="34"/>
      <c r="C194" s="35"/>
      <c r="D194" s="35"/>
      <c r="E194" s="42" t="s">
        <v>243</v>
      </c>
      <c r="F194" s="35"/>
      <c r="G194" s="35"/>
      <c r="H194" s="35"/>
      <c r="I194" s="35"/>
      <c r="J194" s="36"/>
    </row>
    <row r="195" spans="1:10" ht="75" x14ac:dyDescent="0.25">
      <c r="A195" s="26" t="s">
        <v>36</v>
      </c>
      <c r="B195" s="37"/>
      <c r="C195" s="38"/>
      <c r="D195" s="38"/>
      <c r="E195" s="28" t="s">
        <v>281</v>
      </c>
      <c r="F195" s="38"/>
      <c r="G195" s="38"/>
      <c r="H195" s="38"/>
      <c r="I195" s="38"/>
      <c r="J195" s="39"/>
    </row>
  </sheetData>
  <sheetProtection algorithmName="SHA-512" hashValue="CTcxJ1+VEt15MIVH+vJzdxNR4wU9nyBzzzWA6mnxNHqClzNt4ZLWXcVreoufOcbhGu54W9TaXFQN8ipHniAnTw==" saltValue="GK5UG3sPpHQMYyGRTg07mDyKDobD94AZq4aJeE0vL0mademN3u4QbKmTKcFddjcgMJIPnVkH/RJXNkaKXe9wjw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topLeftCell="B1" workbookViewId="0">
      <selection activeCell="R13" sqref="R13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282</v>
      </c>
      <c r="I3" s="14">
        <f>SUMIFS(I9:I84,A9:A84,"SD")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3" t="s">
        <v>64</v>
      </c>
      <c r="D4" s="44"/>
      <c r="E4" s="12" t="s">
        <v>65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10" t="s">
        <v>12</v>
      </c>
      <c r="B5" s="11" t="s">
        <v>13</v>
      </c>
      <c r="C5" s="43" t="s">
        <v>282</v>
      </c>
      <c r="D5" s="44"/>
      <c r="E5" s="12" t="s">
        <v>283</v>
      </c>
      <c r="F5" s="7"/>
      <c r="G5" s="7"/>
      <c r="H5" s="7"/>
      <c r="I5" s="7"/>
      <c r="J5" s="9"/>
      <c r="O5">
        <v>0.21</v>
      </c>
    </row>
    <row r="6" spans="1:16" x14ac:dyDescent="0.25">
      <c r="A6" s="45" t="s">
        <v>15</v>
      </c>
      <c r="B6" s="46" t="s">
        <v>16</v>
      </c>
      <c r="C6" s="47" t="s">
        <v>17</v>
      </c>
      <c r="D6" s="47" t="s">
        <v>18</v>
      </c>
      <c r="E6" s="47" t="s">
        <v>19</v>
      </c>
      <c r="F6" s="47" t="s">
        <v>20</v>
      </c>
      <c r="G6" s="47" t="s">
        <v>21</v>
      </c>
      <c r="H6" s="47" t="s">
        <v>22</v>
      </c>
      <c r="I6" s="47"/>
      <c r="J6" s="48" t="s">
        <v>23</v>
      </c>
    </row>
    <row r="7" spans="1:16" x14ac:dyDescent="0.25">
      <c r="A7" s="45"/>
      <c r="B7" s="46"/>
      <c r="C7" s="47"/>
      <c r="D7" s="47"/>
      <c r="E7" s="47"/>
      <c r="F7" s="47"/>
      <c r="G7" s="47"/>
      <c r="H7" s="16" t="s">
        <v>24</v>
      </c>
      <c r="I7" s="16" t="s">
        <v>25</v>
      </c>
      <c r="J7" s="48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SUMIFS(I10:I17,A10:A17,"P")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67</v>
      </c>
      <c r="D10" s="26" t="s">
        <v>68</v>
      </c>
      <c r="E10" s="28" t="s">
        <v>69</v>
      </c>
      <c r="F10" s="29" t="s">
        <v>70</v>
      </c>
      <c r="G10" s="30">
        <v>30.96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30" x14ac:dyDescent="0.25">
      <c r="A11" s="26" t="s">
        <v>34</v>
      </c>
      <c r="B11" s="34"/>
      <c r="C11" s="35"/>
      <c r="D11" s="35"/>
      <c r="E11" s="28" t="s">
        <v>284</v>
      </c>
      <c r="F11" s="35"/>
      <c r="G11" s="35"/>
      <c r="H11" s="35"/>
      <c r="I11" s="35"/>
      <c r="J11" s="36"/>
    </row>
    <row r="12" spans="1:16" x14ac:dyDescent="0.25">
      <c r="A12" s="26" t="s">
        <v>72</v>
      </c>
      <c r="B12" s="34"/>
      <c r="C12" s="35"/>
      <c r="D12" s="35"/>
      <c r="E12" s="42" t="s">
        <v>285</v>
      </c>
      <c r="F12" s="35"/>
      <c r="G12" s="35"/>
      <c r="H12" s="35"/>
      <c r="I12" s="35"/>
      <c r="J12" s="36"/>
    </row>
    <row r="13" spans="1:16" ht="75" x14ac:dyDescent="0.25">
      <c r="A13" s="26" t="s">
        <v>36</v>
      </c>
      <c r="B13" s="34"/>
      <c r="C13" s="35"/>
      <c r="D13" s="35"/>
      <c r="E13" s="28" t="s">
        <v>74</v>
      </c>
      <c r="F13" s="35"/>
      <c r="G13" s="35"/>
      <c r="H13" s="35"/>
      <c r="I13" s="35"/>
      <c r="J13" s="36"/>
    </row>
    <row r="14" spans="1:16" x14ac:dyDescent="0.25">
      <c r="A14" s="26" t="s">
        <v>29</v>
      </c>
      <c r="B14" s="26">
        <v>2</v>
      </c>
      <c r="C14" s="27" t="s">
        <v>67</v>
      </c>
      <c r="D14" s="26" t="s">
        <v>286</v>
      </c>
      <c r="E14" s="28" t="s">
        <v>69</v>
      </c>
      <c r="F14" s="29" t="s">
        <v>70</v>
      </c>
      <c r="G14" s="30">
        <v>7.548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x14ac:dyDescent="0.25">
      <c r="A15" s="26" t="s">
        <v>34</v>
      </c>
      <c r="B15" s="34"/>
      <c r="C15" s="35"/>
      <c r="D15" s="35"/>
      <c r="E15" s="28" t="s">
        <v>287</v>
      </c>
      <c r="F15" s="35"/>
      <c r="G15" s="35"/>
      <c r="H15" s="35"/>
      <c r="I15" s="35"/>
      <c r="J15" s="36"/>
    </row>
    <row r="16" spans="1:16" x14ac:dyDescent="0.25">
      <c r="A16" s="26" t="s">
        <v>72</v>
      </c>
      <c r="B16" s="34"/>
      <c r="C16" s="35"/>
      <c r="D16" s="35"/>
      <c r="E16" s="42" t="s">
        <v>288</v>
      </c>
      <c r="F16" s="35"/>
      <c r="G16" s="35"/>
      <c r="H16" s="35"/>
      <c r="I16" s="35"/>
      <c r="J16" s="36"/>
    </row>
    <row r="17" spans="1:16" ht="75" x14ac:dyDescent="0.25">
      <c r="A17" s="26" t="s">
        <v>36</v>
      </c>
      <c r="B17" s="34"/>
      <c r="C17" s="35"/>
      <c r="D17" s="35"/>
      <c r="E17" s="28" t="s">
        <v>74</v>
      </c>
      <c r="F17" s="35"/>
      <c r="G17" s="35"/>
      <c r="H17" s="35"/>
      <c r="I17" s="35"/>
      <c r="J17" s="36"/>
    </row>
    <row r="18" spans="1:16" x14ac:dyDescent="0.25">
      <c r="A18" s="20" t="s">
        <v>26</v>
      </c>
      <c r="B18" s="21"/>
      <c r="C18" s="22" t="s">
        <v>85</v>
      </c>
      <c r="D18" s="23"/>
      <c r="E18" s="20" t="s">
        <v>86</v>
      </c>
      <c r="F18" s="23"/>
      <c r="G18" s="23"/>
      <c r="H18" s="23"/>
      <c r="I18" s="24">
        <f>SUMIFS(I19:I46,A19:A46,"P")</f>
        <v>0</v>
      </c>
      <c r="J18" s="25"/>
    </row>
    <row r="19" spans="1:16" ht="30" x14ac:dyDescent="0.25">
      <c r="A19" s="26" t="s">
        <v>29</v>
      </c>
      <c r="B19" s="26">
        <v>3</v>
      </c>
      <c r="C19" s="27" t="s">
        <v>289</v>
      </c>
      <c r="D19" s="26" t="s">
        <v>31</v>
      </c>
      <c r="E19" s="28" t="s">
        <v>290</v>
      </c>
      <c r="F19" s="29" t="s">
        <v>89</v>
      </c>
      <c r="G19" s="30">
        <v>3.145</v>
      </c>
      <c r="H19" s="31">
        <v>0</v>
      </c>
      <c r="I19" s="32">
        <f>ROUND(G19*H19,P4)</f>
        <v>0</v>
      </c>
      <c r="J19" s="26"/>
      <c r="O19" s="33">
        <f>I19*0.21</f>
        <v>0</v>
      </c>
      <c r="P19">
        <v>3</v>
      </c>
    </row>
    <row r="20" spans="1:16" ht="105" x14ac:dyDescent="0.25">
      <c r="A20" s="26" t="s">
        <v>34</v>
      </c>
      <c r="B20" s="34"/>
      <c r="C20" s="35"/>
      <c r="D20" s="35"/>
      <c r="E20" s="28" t="s">
        <v>291</v>
      </c>
      <c r="F20" s="35"/>
      <c r="G20" s="35"/>
      <c r="H20" s="35"/>
      <c r="I20" s="35"/>
      <c r="J20" s="36"/>
    </row>
    <row r="21" spans="1:16" ht="45" x14ac:dyDescent="0.25">
      <c r="A21" s="26" t="s">
        <v>72</v>
      </c>
      <c r="B21" s="34"/>
      <c r="C21" s="35"/>
      <c r="D21" s="35"/>
      <c r="E21" s="42" t="s">
        <v>292</v>
      </c>
      <c r="F21" s="35"/>
      <c r="G21" s="35"/>
      <c r="H21" s="35"/>
      <c r="I21" s="35"/>
      <c r="J21" s="36"/>
    </row>
    <row r="22" spans="1:16" ht="120" x14ac:dyDescent="0.25">
      <c r="A22" s="26" t="s">
        <v>36</v>
      </c>
      <c r="B22" s="34"/>
      <c r="C22" s="35"/>
      <c r="D22" s="35"/>
      <c r="E22" s="28" t="s">
        <v>92</v>
      </c>
      <c r="F22" s="35"/>
      <c r="G22" s="35"/>
      <c r="H22" s="35"/>
      <c r="I22" s="35"/>
      <c r="J22" s="36"/>
    </row>
    <row r="23" spans="1:16" x14ac:dyDescent="0.25">
      <c r="A23" s="26" t="s">
        <v>29</v>
      </c>
      <c r="B23" s="26">
        <v>4</v>
      </c>
      <c r="C23" s="27" t="s">
        <v>87</v>
      </c>
      <c r="D23" s="26" t="s">
        <v>31</v>
      </c>
      <c r="E23" s="28" t="s">
        <v>88</v>
      </c>
      <c r="F23" s="29" t="s">
        <v>89</v>
      </c>
      <c r="G23" s="30">
        <v>4.5750000000000002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120" x14ac:dyDescent="0.25">
      <c r="A24" s="26" t="s">
        <v>34</v>
      </c>
      <c r="B24" s="34"/>
      <c r="C24" s="35"/>
      <c r="D24" s="35"/>
      <c r="E24" s="28" t="s">
        <v>293</v>
      </c>
      <c r="F24" s="35"/>
      <c r="G24" s="35"/>
      <c r="H24" s="35"/>
      <c r="I24" s="35"/>
      <c r="J24" s="36"/>
    </row>
    <row r="25" spans="1:16" ht="75" x14ac:dyDescent="0.25">
      <c r="A25" s="26" t="s">
        <v>72</v>
      </c>
      <c r="B25" s="34"/>
      <c r="C25" s="35"/>
      <c r="D25" s="35"/>
      <c r="E25" s="42" t="s">
        <v>294</v>
      </c>
      <c r="F25" s="35"/>
      <c r="G25" s="35"/>
      <c r="H25" s="35"/>
      <c r="I25" s="35"/>
      <c r="J25" s="36"/>
    </row>
    <row r="26" spans="1:16" ht="120" x14ac:dyDescent="0.25">
      <c r="A26" s="26" t="s">
        <v>36</v>
      </c>
      <c r="B26" s="34"/>
      <c r="C26" s="35"/>
      <c r="D26" s="35"/>
      <c r="E26" s="28" t="s">
        <v>92</v>
      </c>
      <c r="F26" s="35"/>
      <c r="G26" s="35"/>
      <c r="H26" s="35"/>
      <c r="I26" s="35"/>
      <c r="J26" s="36"/>
    </row>
    <row r="27" spans="1:16" x14ac:dyDescent="0.25">
      <c r="A27" s="26" t="s">
        <v>29</v>
      </c>
      <c r="B27" s="26">
        <v>5</v>
      </c>
      <c r="C27" s="27" t="s">
        <v>96</v>
      </c>
      <c r="D27" s="26"/>
      <c r="E27" s="28" t="s">
        <v>97</v>
      </c>
      <c r="F27" s="29" t="s">
        <v>89</v>
      </c>
      <c r="G27" s="30">
        <v>15.48</v>
      </c>
      <c r="H27" s="31">
        <v>0</v>
      </c>
      <c r="I27" s="32">
        <f>ROUND(G27*H27,P4)</f>
        <v>0</v>
      </c>
      <c r="J27" s="26"/>
      <c r="O27" s="33">
        <f>I27*0.21</f>
        <v>0</v>
      </c>
      <c r="P27">
        <v>3</v>
      </c>
    </row>
    <row r="28" spans="1:16" ht="135" x14ac:dyDescent="0.25">
      <c r="A28" s="26" t="s">
        <v>34</v>
      </c>
      <c r="B28" s="34"/>
      <c r="C28" s="35"/>
      <c r="D28" s="35"/>
      <c r="E28" s="28" t="s">
        <v>295</v>
      </c>
      <c r="F28" s="35"/>
      <c r="G28" s="35"/>
      <c r="H28" s="35"/>
      <c r="I28" s="35"/>
      <c r="J28" s="36"/>
    </row>
    <row r="29" spans="1:16" ht="120" x14ac:dyDescent="0.25">
      <c r="A29" s="26" t="s">
        <v>72</v>
      </c>
      <c r="B29" s="34"/>
      <c r="C29" s="35"/>
      <c r="D29" s="35"/>
      <c r="E29" s="42" t="s">
        <v>296</v>
      </c>
      <c r="F29" s="35"/>
      <c r="G29" s="35"/>
      <c r="H29" s="35"/>
      <c r="I29" s="35"/>
      <c r="J29" s="36"/>
    </row>
    <row r="30" spans="1:16" ht="409.5" x14ac:dyDescent="0.25">
      <c r="A30" s="26" t="s">
        <v>36</v>
      </c>
      <c r="B30" s="34"/>
      <c r="C30" s="35"/>
      <c r="D30" s="35"/>
      <c r="E30" s="28" t="s">
        <v>100</v>
      </c>
      <c r="F30" s="35"/>
      <c r="G30" s="35"/>
      <c r="H30" s="35"/>
      <c r="I30" s="35"/>
      <c r="J30" s="36"/>
    </row>
    <row r="31" spans="1:16" x14ac:dyDescent="0.25">
      <c r="A31" s="26" t="s">
        <v>29</v>
      </c>
      <c r="B31" s="26">
        <v>6</v>
      </c>
      <c r="C31" s="27" t="s">
        <v>107</v>
      </c>
      <c r="D31" s="26" t="s">
        <v>31</v>
      </c>
      <c r="E31" s="28" t="s">
        <v>108</v>
      </c>
      <c r="F31" s="29" t="s">
        <v>89</v>
      </c>
      <c r="G31" s="30">
        <v>4.5750000000000002</v>
      </c>
      <c r="H31" s="31">
        <v>0</v>
      </c>
      <c r="I31" s="32">
        <f>ROUND(G31*H31,P4)</f>
        <v>0</v>
      </c>
      <c r="J31" s="26"/>
      <c r="O31" s="33">
        <f>I31*0.21</f>
        <v>0</v>
      </c>
      <c r="P31">
        <v>3</v>
      </c>
    </row>
    <row r="32" spans="1:16" ht="45" x14ac:dyDescent="0.25">
      <c r="A32" s="26" t="s">
        <v>34</v>
      </c>
      <c r="B32" s="34"/>
      <c r="C32" s="35"/>
      <c r="D32" s="35"/>
      <c r="E32" s="28" t="s">
        <v>297</v>
      </c>
      <c r="F32" s="35"/>
      <c r="G32" s="35"/>
      <c r="H32" s="35"/>
      <c r="I32" s="35"/>
      <c r="J32" s="36"/>
    </row>
    <row r="33" spans="1:16" ht="30" x14ac:dyDescent="0.25">
      <c r="A33" s="26" t="s">
        <v>72</v>
      </c>
      <c r="B33" s="34"/>
      <c r="C33" s="35"/>
      <c r="D33" s="35"/>
      <c r="E33" s="42" t="s">
        <v>298</v>
      </c>
      <c r="F33" s="35"/>
      <c r="G33" s="35"/>
      <c r="H33" s="35"/>
      <c r="I33" s="35"/>
      <c r="J33" s="36"/>
    </row>
    <row r="34" spans="1:16" ht="409.5" x14ac:dyDescent="0.25">
      <c r="A34" s="26" t="s">
        <v>36</v>
      </c>
      <c r="B34" s="34"/>
      <c r="C34" s="35"/>
      <c r="D34" s="35"/>
      <c r="E34" s="28" t="s">
        <v>111</v>
      </c>
      <c r="F34" s="35"/>
      <c r="G34" s="35"/>
      <c r="H34" s="35"/>
      <c r="I34" s="35"/>
      <c r="J34" s="36"/>
    </row>
    <row r="35" spans="1:16" x14ac:dyDescent="0.25">
      <c r="A35" s="26" t="s">
        <v>29</v>
      </c>
      <c r="B35" s="26">
        <v>7</v>
      </c>
      <c r="C35" s="27" t="s">
        <v>126</v>
      </c>
      <c r="D35" s="26" t="s">
        <v>31</v>
      </c>
      <c r="E35" s="28" t="s">
        <v>127</v>
      </c>
      <c r="F35" s="29" t="s">
        <v>89</v>
      </c>
      <c r="G35" s="30">
        <v>15.48</v>
      </c>
      <c r="H35" s="31">
        <v>0</v>
      </c>
      <c r="I35" s="32">
        <f>ROUND(G35*H35,P4)</f>
        <v>0</v>
      </c>
      <c r="J35" s="26"/>
      <c r="O35" s="33">
        <f>I35*0.21</f>
        <v>0</v>
      </c>
      <c r="P35">
        <v>3</v>
      </c>
    </row>
    <row r="36" spans="1:16" x14ac:dyDescent="0.25">
      <c r="A36" s="26" t="s">
        <v>34</v>
      </c>
      <c r="B36" s="34"/>
      <c r="C36" s="35"/>
      <c r="D36" s="35"/>
      <c r="E36" s="28" t="s">
        <v>128</v>
      </c>
      <c r="F36" s="35"/>
      <c r="G36" s="35"/>
      <c r="H36" s="35"/>
      <c r="I36" s="35"/>
      <c r="J36" s="36"/>
    </row>
    <row r="37" spans="1:16" ht="30" x14ac:dyDescent="0.25">
      <c r="A37" s="26" t="s">
        <v>72</v>
      </c>
      <c r="B37" s="34"/>
      <c r="C37" s="35"/>
      <c r="D37" s="35"/>
      <c r="E37" s="42" t="s">
        <v>299</v>
      </c>
      <c r="F37" s="35"/>
      <c r="G37" s="35"/>
      <c r="H37" s="35"/>
      <c r="I37" s="35"/>
      <c r="J37" s="36"/>
    </row>
    <row r="38" spans="1:16" ht="285" x14ac:dyDescent="0.25">
      <c r="A38" s="26" t="s">
        <v>36</v>
      </c>
      <c r="B38" s="34"/>
      <c r="C38" s="35"/>
      <c r="D38" s="35"/>
      <c r="E38" s="28" t="s">
        <v>130</v>
      </c>
      <c r="F38" s="35"/>
      <c r="G38" s="35"/>
      <c r="H38" s="35"/>
      <c r="I38" s="35"/>
      <c r="J38" s="36"/>
    </row>
    <row r="39" spans="1:16" x14ac:dyDescent="0.25">
      <c r="A39" s="26" t="s">
        <v>29</v>
      </c>
      <c r="B39" s="26">
        <v>8</v>
      </c>
      <c r="C39" s="27" t="s">
        <v>131</v>
      </c>
      <c r="D39" s="26" t="s">
        <v>31</v>
      </c>
      <c r="E39" s="28" t="s">
        <v>132</v>
      </c>
      <c r="F39" s="29" t="s">
        <v>89</v>
      </c>
      <c r="G39" s="30">
        <v>12.94</v>
      </c>
      <c r="H39" s="31">
        <v>0</v>
      </c>
      <c r="I39" s="32">
        <f>ROUND(G39*H39,P4)</f>
        <v>0</v>
      </c>
      <c r="J39" s="26"/>
      <c r="O39" s="33">
        <f>I39*0.21</f>
        <v>0</v>
      </c>
      <c r="P39">
        <v>3</v>
      </c>
    </row>
    <row r="40" spans="1:16" ht="135" x14ac:dyDescent="0.25">
      <c r="A40" s="26" t="s">
        <v>34</v>
      </c>
      <c r="B40" s="34"/>
      <c r="C40" s="35"/>
      <c r="D40" s="35"/>
      <c r="E40" s="28" t="s">
        <v>300</v>
      </c>
      <c r="F40" s="35"/>
      <c r="G40" s="35"/>
      <c r="H40" s="35"/>
      <c r="I40" s="35"/>
      <c r="J40" s="36"/>
    </row>
    <row r="41" spans="1:16" ht="90" x14ac:dyDescent="0.25">
      <c r="A41" s="26" t="s">
        <v>72</v>
      </c>
      <c r="B41" s="34"/>
      <c r="C41" s="35"/>
      <c r="D41" s="35"/>
      <c r="E41" s="42" t="s">
        <v>301</v>
      </c>
      <c r="F41" s="35"/>
      <c r="G41" s="35"/>
      <c r="H41" s="35"/>
      <c r="I41" s="35"/>
      <c r="J41" s="36"/>
    </row>
    <row r="42" spans="1:16" ht="409.5" x14ac:dyDescent="0.25">
      <c r="A42" s="26" t="s">
        <v>36</v>
      </c>
      <c r="B42" s="34"/>
      <c r="C42" s="35"/>
      <c r="D42" s="35"/>
      <c r="E42" s="28" t="s">
        <v>135</v>
      </c>
      <c r="F42" s="35"/>
      <c r="G42" s="35"/>
      <c r="H42" s="35"/>
      <c r="I42" s="35"/>
      <c r="J42" s="36"/>
    </row>
    <row r="43" spans="1:16" x14ac:dyDescent="0.25">
      <c r="A43" s="26" t="s">
        <v>29</v>
      </c>
      <c r="B43" s="26">
        <v>9</v>
      </c>
      <c r="C43" s="27" t="s">
        <v>144</v>
      </c>
      <c r="D43" s="26"/>
      <c r="E43" s="28" t="s">
        <v>145</v>
      </c>
      <c r="F43" s="29" t="s">
        <v>146</v>
      </c>
      <c r="G43" s="30">
        <v>103.2</v>
      </c>
      <c r="H43" s="31">
        <v>0</v>
      </c>
      <c r="I43" s="32">
        <f>ROUND(G43*H43,P4)</f>
        <v>0</v>
      </c>
      <c r="J43" s="26"/>
      <c r="O43" s="33">
        <f>I43*0.21</f>
        <v>0</v>
      </c>
      <c r="P43">
        <v>3</v>
      </c>
    </row>
    <row r="44" spans="1:16" x14ac:dyDescent="0.25">
      <c r="A44" s="26" t="s">
        <v>34</v>
      </c>
      <c r="B44" s="34"/>
      <c r="C44" s="35"/>
      <c r="D44" s="35"/>
      <c r="E44" s="28" t="s">
        <v>302</v>
      </c>
      <c r="F44" s="35"/>
      <c r="G44" s="35"/>
      <c r="H44" s="35"/>
      <c r="I44" s="35"/>
      <c r="J44" s="36"/>
    </row>
    <row r="45" spans="1:16" ht="90" x14ac:dyDescent="0.25">
      <c r="A45" s="26" t="s">
        <v>72</v>
      </c>
      <c r="B45" s="34"/>
      <c r="C45" s="35"/>
      <c r="D45" s="35"/>
      <c r="E45" s="42" t="s">
        <v>303</v>
      </c>
      <c r="F45" s="35"/>
      <c r="G45" s="35"/>
      <c r="H45" s="35"/>
      <c r="I45" s="35"/>
      <c r="J45" s="36"/>
    </row>
    <row r="46" spans="1:16" ht="75" x14ac:dyDescent="0.25">
      <c r="A46" s="26" t="s">
        <v>36</v>
      </c>
      <c r="B46" s="34"/>
      <c r="C46" s="35"/>
      <c r="D46" s="35"/>
      <c r="E46" s="28" t="s">
        <v>149</v>
      </c>
      <c r="F46" s="35"/>
      <c r="G46" s="35"/>
      <c r="H46" s="35"/>
      <c r="I46" s="35"/>
      <c r="J46" s="36"/>
    </row>
    <row r="47" spans="1:16" x14ac:dyDescent="0.25">
      <c r="A47" s="20" t="s">
        <v>26</v>
      </c>
      <c r="B47" s="21"/>
      <c r="C47" s="22" t="s">
        <v>183</v>
      </c>
      <c r="D47" s="23"/>
      <c r="E47" s="20" t="s">
        <v>66</v>
      </c>
      <c r="F47" s="23"/>
      <c r="G47" s="23"/>
      <c r="H47" s="23"/>
      <c r="I47" s="24">
        <f>SUMIFS(I48:I79,A48:A79,"P")</f>
        <v>0</v>
      </c>
      <c r="J47" s="25"/>
    </row>
    <row r="48" spans="1:16" x14ac:dyDescent="0.25">
      <c r="A48" s="26" t="s">
        <v>29</v>
      </c>
      <c r="B48" s="26">
        <v>10</v>
      </c>
      <c r="C48" s="27" t="s">
        <v>304</v>
      </c>
      <c r="D48" s="26" t="s">
        <v>31</v>
      </c>
      <c r="E48" s="28" t="s">
        <v>305</v>
      </c>
      <c r="F48" s="29" t="s">
        <v>146</v>
      </c>
      <c r="G48" s="30">
        <v>103.2</v>
      </c>
      <c r="H48" s="31">
        <v>0</v>
      </c>
      <c r="I48" s="32">
        <f>ROUND(G48*H48,P4)</f>
        <v>0</v>
      </c>
      <c r="J48" s="26"/>
      <c r="O48" s="33">
        <f>I48*0.21</f>
        <v>0</v>
      </c>
      <c r="P48">
        <v>3</v>
      </c>
    </row>
    <row r="49" spans="1:16" ht="30" x14ac:dyDescent="0.25">
      <c r="A49" s="26" t="s">
        <v>34</v>
      </c>
      <c r="B49" s="34"/>
      <c r="C49" s="35"/>
      <c r="D49" s="35"/>
      <c r="E49" s="28" t="s">
        <v>306</v>
      </c>
      <c r="F49" s="35"/>
      <c r="G49" s="35"/>
      <c r="H49" s="35"/>
      <c r="I49" s="35"/>
      <c r="J49" s="36"/>
    </row>
    <row r="50" spans="1:16" ht="90" x14ac:dyDescent="0.25">
      <c r="A50" s="26" t="s">
        <v>72</v>
      </c>
      <c r="B50" s="34"/>
      <c r="C50" s="35"/>
      <c r="D50" s="35"/>
      <c r="E50" s="42" t="s">
        <v>303</v>
      </c>
      <c r="F50" s="35"/>
      <c r="G50" s="35"/>
      <c r="H50" s="35"/>
      <c r="I50" s="35"/>
      <c r="J50" s="36"/>
    </row>
    <row r="51" spans="1:16" ht="150" x14ac:dyDescent="0.25">
      <c r="A51" s="26" t="s">
        <v>36</v>
      </c>
      <c r="B51" s="34"/>
      <c r="C51" s="35"/>
      <c r="D51" s="35"/>
      <c r="E51" s="28" t="s">
        <v>203</v>
      </c>
      <c r="F51" s="35"/>
      <c r="G51" s="35"/>
      <c r="H51" s="35"/>
      <c r="I51" s="35"/>
      <c r="J51" s="36"/>
    </row>
    <row r="52" spans="1:16" x14ac:dyDescent="0.25">
      <c r="A52" s="26" t="s">
        <v>29</v>
      </c>
      <c r="B52" s="26">
        <v>11</v>
      </c>
      <c r="C52" s="27" t="s">
        <v>214</v>
      </c>
      <c r="D52" s="26" t="s">
        <v>68</v>
      </c>
      <c r="E52" s="28" t="s">
        <v>215</v>
      </c>
      <c r="F52" s="29" t="s">
        <v>146</v>
      </c>
      <c r="G52" s="30">
        <v>18.100000000000001</v>
      </c>
      <c r="H52" s="31">
        <v>0</v>
      </c>
      <c r="I52" s="32">
        <f>ROUND(G52*H52,P4)</f>
        <v>0</v>
      </c>
      <c r="J52" s="26"/>
      <c r="O52" s="33">
        <f>I52*0.21</f>
        <v>0</v>
      </c>
      <c r="P52">
        <v>3</v>
      </c>
    </row>
    <row r="53" spans="1:16" ht="45" x14ac:dyDescent="0.25">
      <c r="A53" s="26" t="s">
        <v>34</v>
      </c>
      <c r="B53" s="34"/>
      <c r="C53" s="35"/>
      <c r="D53" s="35"/>
      <c r="E53" s="28" t="s">
        <v>307</v>
      </c>
      <c r="F53" s="35"/>
      <c r="G53" s="35"/>
      <c r="H53" s="35"/>
      <c r="I53" s="35"/>
      <c r="J53" s="36"/>
    </row>
    <row r="54" spans="1:16" ht="60" x14ac:dyDescent="0.25">
      <c r="A54" s="26" t="s">
        <v>72</v>
      </c>
      <c r="B54" s="34"/>
      <c r="C54" s="35"/>
      <c r="D54" s="35"/>
      <c r="E54" s="42" t="s">
        <v>308</v>
      </c>
      <c r="F54" s="35"/>
      <c r="G54" s="35"/>
      <c r="H54" s="35"/>
      <c r="I54" s="35"/>
      <c r="J54" s="36"/>
    </row>
    <row r="55" spans="1:16" ht="120" x14ac:dyDescent="0.25">
      <c r="A55" s="26" t="s">
        <v>36</v>
      </c>
      <c r="B55" s="34"/>
      <c r="C55" s="35"/>
      <c r="D55" s="35"/>
      <c r="E55" s="28" t="s">
        <v>218</v>
      </c>
      <c r="F55" s="35"/>
      <c r="G55" s="35"/>
      <c r="H55" s="35"/>
      <c r="I55" s="35"/>
      <c r="J55" s="36"/>
    </row>
    <row r="56" spans="1:16" x14ac:dyDescent="0.25">
      <c r="A56" s="26" t="s">
        <v>29</v>
      </c>
      <c r="B56" s="26">
        <v>12</v>
      </c>
      <c r="C56" s="27" t="s">
        <v>214</v>
      </c>
      <c r="D56" s="26" t="s">
        <v>93</v>
      </c>
      <c r="E56" s="28" t="s">
        <v>215</v>
      </c>
      <c r="F56" s="29" t="s">
        <v>146</v>
      </c>
      <c r="G56" s="30">
        <v>63.2</v>
      </c>
      <c r="H56" s="31">
        <v>0</v>
      </c>
      <c r="I56" s="32">
        <f>ROUND(G56*H56,P4)</f>
        <v>0</v>
      </c>
      <c r="J56" s="26"/>
      <c r="O56" s="33">
        <f>I56*0.21</f>
        <v>0</v>
      </c>
      <c r="P56">
        <v>3</v>
      </c>
    </row>
    <row r="57" spans="1:16" ht="45" x14ac:dyDescent="0.25">
      <c r="A57" s="26" t="s">
        <v>34</v>
      </c>
      <c r="B57" s="34"/>
      <c r="C57" s="35"/>
      <c r="D57" s="35"/>
      <c r="E57" s="28" t="s">
        <v>309</v>
      </c>
      <c r="F57" s="35"/>
      <c r="G57" s="35"/>
      <c r="H57" s="35"/>
      <c r="I57" s="35"/>
      <c r="J57" s="36"/>
    </row>
    <row r="58" spans="1:16" ht="60" x14ac:dyDescent="0.25">
      <c r="A58" s="26" t="s">
        <v>72</v>
      </c>
      <c r="B58" s="34"/>
      <c r="C58" s="35"/>
      <c r="D58" s="35"/>
      <c r="E58" s="42" t="s">
        <v>310</v>
      </c>
      <c r="F58" s="35"/>
      <c r="G58" s="35"/>
      <c r="H58" s="35"/>
      <c r="I58" s="35"/>
      <c r="J58" s="36"/>
    </row>
    <row r="59" spans="1:16" ht="120" x14ac:dyDescent="0.25">
      <c r="A59" s="26" t="s">
        <v>36</v>
      </c>
      <c r="B59" s="34"/>
      <c r="C59" s="35"/>
      <c r="D59" s="35"/>
      <c r="E59" s="28" t="s">
        <v>218</v>
      </c>
      <c r="F59" s="35"/>
      <c r="G59" s="35"/>
      <c r="H59" s="35"/>
      <c r="I59" s="35"/>
      <c r="J59" s="36"/>
    </row>
    <row r="60" spans="1:16" x14ac:dyDescent="0.25">
      <c r="A60" s="26" t="s">
        <v>29</v>
      </c>
      <c r="B60" s="26">
        <v>13</v>
      </c>
      <c r="C60" s="27" t="s">
        <v>214</v>
      </c>
      <c r="D60" s="26" t="s">
        <v>257</v>
      </c>
      <c r="E60" s="28" t="s">
        <v>215</v>
      </c>
      <c r="F60" s="29" t="s">
        <v>146</v>
      </c>
      <c r="G60" s="30">
        <v>91.5</v>
      </c>
      <c r="H60" s="31">
        <v>0</v>
      </c>
      <c r="I60" s="32">
        <f>ROUND(G60*H60,P4)</f>
        <v>0</v>
      </c>
      <c r="J60" s="26"/>
      <c r="O60" s="33">
        <f>I60*0.21</f>
        <v>0</v>
      </c>
      <c r="P60">
        <v>3</v>
      </c>
    </row>
    <row r="61" spans="1:16" ht="45" x14ac:dyDescent="0.25">
      <c r="A61" s="26" t="s">
        <v>34</v>
      </c>
      <c r="B61" s="34"/>
      <c r="C61" s="35"/>
      <c r="D61" s="35"/>
      <c r="E61" s="28" t="s">
        <v>311</v>
      </c>
      <c r="F61" s="35"/>
      <c r="G61" s="35"/>
      <c r="H61" s="35"/>
      <c r="I61" s="35"/>
      <c r="J61" s="36"/>
    </row>
    <row r="62" spans="1:16" ht="60" x14ac:dyDescent="0.25">
      <c r="A62" s="26" t="s">
        <v>72</v>
      </c>
      <c r="B62" s="34"/>
      <c r="C62" s="35"/>
      <c r="D62" s="35"/>
      <c r="E62" s="42" t="s">
        <v>312</v>
      </c>
      <c r="F62" s="35"/>
      <c r="G62" s="35"/>
      <c r="H62" s="35"/>
      <c r="I62" s="35"/>
      <c r="J62" s="36"/>
    </row>
    <row r="63" spans="1:16" ht="120" x14ac:dyDescent="0.25">
      <c r="A63" s="26" t="s">
        <v>36</v>
      </c>
      <c r="B63" s="34"/>
      <c r="C63" s="35"/>
      <c r="D63" s="35"/>
      <c r="E63" s="28" t="s">
        <v>218</v>
      </c>
      <c r="F63" s="35"/>
      <c r="G63" s="35"/>
      <c r="H63" s="35"/>
      <c r="I63" s="35"/>
      <c r="J63" s="36"/>
    </row>
    <row r="64" spans="1:16" x14ac:dyDescent="0.25">
      <c r="A64" s="26" t="s">
        <v>29</v>
      </c>
      <c r="B64" s="26">
        <v>14</v>
      </c>
      <c r="C64" s="27" t="s">
        <v>219</v>
      </c>
      <c r="D64" s="26" t="s">
        <v>31</v>
      </c>
      <c r="E64" s="28" t="s">
        <v>220</v>
      </c>
      <c r="F64" s="29" t="s">
        <v>146</v>
      </c>
      <c r="G64" s="30">
        <v>91.5</v>
      </c>
      <c r="H64" s="31">
        <v>0</v>
      </c>
      <c r="I64" s="32">
        <f>ROUND(G64*H64,P4)</f>
        <v>0</v>
      </c>
      <c r="J64" s="26"/>
      <c r="O64" s="33">
        <f>I64*0.21</f>
        <v>0</v>
      </c>
      <c r="P64">
        <v>3</v>
      </c>
    </row>
    <row r="65" spans="1:16" ht="45" x14ac:dyDescent="0.25">
      <c r="A65" s="26" t="s">
        <v>34</v>
      </c>
      <c r="B65" s="34"/>
      <c r="C65" s="35"/>
      <c r="D65" s="35"/>
      <c r="E65" s="28" t="s">
        <v>313</v>
      </c>
      <c r="F65" s="35"/>
      <c r="G65" s="35"/>
      <c r="H65" s="35"/>
      <c r="I65" s="35"/>
      <c r="J65" s="36"/>
    </row>
    <row r="66" spans="1:16" ht="60" x14ac:dyDescent="0.25">
      <c r="A66" s="26" t="s">
        <v>72</v>
      </c>
      <c r="B66" s="34"/>
      <c r="C66" s="35"/>
      <c r="D66" s="35"/>
      <c r="E66" s="42" t="s">
        <v>312</v>
      </c>
      <c r="F66" s="35"/>
      <c r="G66" s="35"/>
      <c r="H66" s="35"/>
      <c r="I66" s="35"/>
      <c r="J66" s="36"/>
    </row>
    <row r="67" spans="1:16" ht="195" x14ac:dyDescent="0.25">
      <c r="A67" s="26" t="s">
        <v>36</v>
      </c>
      <c r="B67" s="34"/>
      <c r="C67" s="35"/>
      <c r="D67" s="35"/>
      <c r="E67" s="28" t="s">
        <v>223</v>
      </c>
      <c r="F67" s="35"/>
      <c r="G67" s="35"/>
      <c r="H67" s="35"/>
      <c r="I67" s="35"/>
      <c r="J67" s="36"/>
    </row>
    <row r="68" spans="1:16" x14ac:dyDescent="0.25">
      <c r="A68" s="26" t="s">
        <v>29</v>
      </c>
      <c r="B68" s="26">
        <v>15</v>
      </c>
      <c r="C68" s="27" t="s">
        <v>224</v>
      </c>
      <c r="D68" s="26" t="s">
        <v>31</v>
      </c>
      <c r="E68" s="28" t="s">
        <v>225</v>
      </c>
      <c r="F68" s="29" t="s">
        <v>89</v>
      </c>
      <c r="G68" s="30">
        <v>1.2669999999999999</v>
      </c>
      <c r="H68" s="31">
        <v>0</v>
      </c>
      <c r="I68" s="32">
        <f>ROUND(G68*H68,P4)</f>
        <v>0</v>
      </c>
      <c r="J68" s="26"/>
      <c r="O68" s="33">
        <f>I68*0.21</f>
        <v>0</v>
      </c>
      <c r="P68">
        <v>3</v>
      </c>
    </row>
    <row r="69" spans="1:16" ht="45" x14ac:dyDescent="0.25">
      <c r="A69" s="26" t="s">
        <v>34</v>
      </c>
      <c r="B69" s="34"/>
      <c r="C69" s="35"/>
      <c r="D69" s="35"/>
      <c r="E69" s="28" t="s">
        <v>314</v>
      </c>
      <c r="F69" s="35"/>
      <c r="G69" s="35"/>
      <c r="H69" s="35"/>
      <c r="I69" s="35"/>
      <c r="J69" s="36"/>
    </row>
    <row r="70" spans="1:16" ht="75" x14ac:dyDescent="0.25">
      <c r="A70" s="26" t="s">
        <v>72</v>
      </c>
      <c r="B70" s="34"/>
      <c r="C70" s="35"/>
      <c r="D70" s="35"/>
      <c r="E70" s="42" t="s">
        <v>315</v>
      </c>
      <c r="F70" s="35"/>
      <c r="G70" s="35"/>
      <c r="H70" s="35"/>
      <c r="I70" s="35"/>
      <c r="J70" s="36"/>
    </row>
    <row r="71" spans="1:16" ht="195" x14ac:dyDescent="0.25">
      <c r="A71" s="26" t="s">
        <v>36</v>
      </c>
      <c r="B71" s="34"/>
      <c r="C71" s="35"/>
      <c r="D71" s="35"/>
      <c r="E71" s="28" t="s">
        <v>223</v>
      </c>
      <c r="F71" s="35"/>
      <c r="G71" s="35"/>
      <c r="H71" s="35"/>
      <c r="I71" s="35"/>
      <c r="J71" s="36"/>
    </row>
    <row r="72" spans="1:16" x14ac:dyDescent="0.25">
      <c r="A72" s="26" t="s">
        <v>29</v>
      </c>
      <c r="B72" s="26">
        <v>16</v>
      </c>
      <c r="C72" s="27" t="s">
        <v>228</v>
      </c>
      <c r="D72" s="26" t="s">
        <v>31</v>
      </c>
      <c r="E72" s="28" t="s">
        <v>229</v>
      </c>
      <c r="F72" s="29" t="s">
        <v>146</v>
      </c>
      <c r="G72" s="30">
        <v>63.2</v>
      </c>
      <c r="H72" s="31">
        <v>0</v>
      </c>
      <c r="I72" s="32">
        <f>ROUND(G72*H72,P4)</f>
        <v>0</v>
      </c>
      <c r="J72" s="26"/>
      <c r="O72" s="33">
        <f>I72*0.21</f>
        <v>0</v>
      </c>
      <c r="P72">
        <v>3</v>
      </c>
    </row>
    <row r="73" spans="1:16" ht="30" x14ac:dyDescent="0.25">
      <c r="A73" s="26" t="s">
        <v>34</v>
      </c>
      <c r="B73" s="34"/>
      <c r="C73" s="35"/>
      <c r="D73" s="35"/>
      <c r="E73" s="28" t="s">
        <v>316</v>
      </c>
      <c r="F73" s="35"/>
      <c r="G73" s="35"/>
      <c r="H73" s="35"/>
      <c r="I73" s="35"/>
      <c r="J73" s="36"/>
    </row>
    <row r="74" spans="1:16" ht="60" x14ac:dyDescent="0.25">
      <c r="A74" s="26" t="s">
        <v>72</v>
      </c>
      <c r="B74" s="34"/>
      <c r="C74" s="35"/>
      <c r="D74" s="35"/>
      <c r="E74" s="42" t="s">
        <v>310</v>
      </c>
      <c r="F74" s="35"/>
      <c r="G74" s="35"/>
      <c r="H74" s="35"/>
      <c r="I74" s="35"/>
      <c r="J74" s="36"/>
    </row>
    <row r="75" spans="1:16" ht="195" x14ac:dyDescent="0.25">
      <c r="A75" s="26" t="s">
        <v>36</v>
      </c>
      <c r="B75" s="34"/>
      <c r="C75" s="35"/>
      <c r="D75" s="35"/>
      <c r="E75" s="28" t="s">
        <v>223</v>
      </c>
      <c r="F75" s="35"/>
      <c r="G75" s="35"/>
      <c r="H75" s="35"/>
      <c r="I75" s="35"/>
      <c r="J75" s="36"/>
    </row>
    <row r="76" spans="1:16" x14ac:dyDescent="0.25">
      <c r="A76" s="26" t="s">
        <v>29</v>
      </c>
      <c r="B76" s="26">
        <v>17</v>
      </c>
      <c r="C76" s="27" t="s">
        <v>232</v>
      </c>
      <c r="D76" s="26" t="s">
        <v>45</v>
      </c>
      <c r="E76" s="28" t="s">
        <v>233</v>
      </c>
      <c r="F76" s="29" t="s">
        <v>234</v>
      </c>
      <c r="G76" s="30">
        <v>60.9</v>
      </c>
      <c r="H76" s="31">
        <v>0</v>
      </c>
      <c r="I76" s="32">
        <f>ROUND(G76*H76,P4)</f>
        <v>0</v>
      </c>
      <c r="J76" s="26"/>
      <c r="O76" s="33">
        <f>I76*0.21</f>
        <v>0</v>
      </c>
      <c r="P76">
        <v>3</v>
      </c>
    </row>
    <row r="77" spans="1:16" ht="45" x14ac:dyDescent="0.25">
      <c r="A77" s="26" t="s">
        <v>34</v>
      </c>
      <c r="B77" s="34"/>
      <c r="C77" s="35"/>
      <c r="D77" s="35"/>
      <c r="E77" s="28" t="s">
        <v>317</v>
      </c>
      <c r="F77" s="35"/>
      <c r="G77" s="35"/>
      <c r="H77" s="35"/>
      <c r="I77" s="35"/>
      <c r="J77" s="36"/>
    </row>
    <row r="78" spans="1:16" ht="75" x14ac:dyDescent="0.25">
      <c r="A78" s="26" t="s">
        <v>72</v>
      </c>
      <c r="B78" s="34"/>
      <c r="C78" s="35"/>
      <c r="D78" s="35"/>
      <c r="E78" s="42" t="s">
        <v>318</v>
      </c>
      <c r="F78" s="35"/>
      <c r="G78" s="35"/>
      <c r="H78" s="35"/>
      <c r="I78" s="35"/>
      <c r="J78" s="36"/>
    </row>
    <row r="79" spans="1:16" ht="75" x14ac:dyDescent="0.25">
      <c r="A79" s="26" t="s">
        <v>36</v>
      </c>
      <c r="B79" s="34"/>
      <c r="C79" s="35"/>
      <c r="D79" s="35"/>
      <c r="E79" s="28" t="s">
        <v>237</v>
      </c>
      <c r="F79" s="35"/>
      <c r="G79" s="35"/>
      <c r="H79" s="35"/>
      <c r="I79" s="35"/>
      <c r="J79" s="36"/>
    </row>
    <row r="80" spans="1:16" x14ac:dyDescent="0.25">
      <c r="A80" s="20" t="s">
        <v>26</v>
      </c>
      <c r="B80" s="21"/>
      <c r="C80" s="22" t="s">
        <v>247</v>
      </c>
      <c r="D80" s="23"/>
      <c r="E80" s="20" t="s">
        <v>248</v>
      </c>
      <c r="F80" s="23"/>
      <c r="G80" s="23"/>
      <c r="H80" s="23"/>
      <c r="I80" s="24">
        <f>SUMIFS(I81:I84,A81:A84,"P")</f>
        <v>0</v>
      </c>
      <c r="J80" s="25"/>
    </row>
    <row r="81" spans="1:16" x14ac:dyDescent="0.25">
      <c r="A81" s="26" t="s">
        <v>29</v>
      </c>
      <c r="B81" s="26">
        <v>18</v>
      </c>
      <c r="C81" s="27" t="s">
        <v>319</v>
      </c>
      <c r="D81" s="26" t="s">
        <v>31</v>
      </c>
      <c r="E81" s="28" t="s">
        <v>320</v>
      </c>
      <c r="F81" s="29" t="s">
        <v>146</v>
      </c>
      <c r="G81" s="30">
        <v>91.5</v>
      </c>
      <c r="H81" s="31">
        <v>0</v>
      </c>
      <c r="I81" s="32">
        <f>ROUND(G81*H81,P4)</f>
        <v>0</v>
      </c>
      <c r="J81" s="26"/>
      <c r="O81" s="33">
        <f>I81*0.21</f>
        <v>0</v>
      </c>
      <c r="P81">
        <v>3</v>
      </c>
    </row>
    <row r="82" spans="1:16" x14ac:dyDescent="0.25">
      <c r="A82" s="26" t="s">
        <v>34</v>
      </c>
      <c r="B82" s="34"/>
      <c r="C82" s="35"/>
      <c r="D82" s="35"/>
      <c r="E82" s="28" t="s">
        <v>321</v>
      </c>
      <c r="F82" s="35"/>
      <c r="G82" s="35"/>
      <c r="H82" s="35"/>
      <c r="I82" s="35"/>
      <c r="J82" s="36"/>
    </row>
    <row r="83" spans="1:16" ht="45" x14ac:dyDescent="0.25">
      <c r="A83" s="26" t="s">
        <v>72</v>
      </c>
      <c r="B83" s="34"/>
      <c r="C83" s="35"/>
      <c r="D83" s="35"/>
      <c r="E83" s="42" t="s">
        <v>322</v>
      </c>
      <c r="F83" s="35"/>
      <c r="G83" s="35"/>
      <c r="H83" s="35"/>
      <c r="I83" s="35"/>
      <c r="J83" s="36"/>
    </row>
    <row r="84" spans="1:16" ht="75" x14ac:dyDescent="0.25">
      <c r="A84" s="26" t="s">
        <v>36</v>
      </c>
      <c r="B84" s="37"/>
      <c r="C84" s="38"/>
      <c r="D84" s="38"/>
      <c r="E84" s="28" t="s">
        <v>281</v>
      </c>
      <c r="F84" s="38"/>
      <c r="G84" s="38"/>
      <c r="H84" s="38"/>
      <c r="I84" s="38"/>
      <c r="J84" s="39"/>
    </row>
  </sheetData>
  <sheetProtection algorithmName="SHA-512" hashValue="WTHobsdxJ2HhX5SPDnG3qivd9/i3tRbdY6EchggnVKn1onR+YUX1RXgIxJIg3XTLt6UazCs3lg4YSdE7R7rKdg==" saltValue="RUmeq3C5kofKSJfD0sxBMId2lznSR9n5oVIlXUKaL9+XNE0NCGFX/SNtEzxkLNpWwV5m7AmwRgzv14OqBmZKq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 000SO 000.a</vt:lpstr>
      <vt:lpstr>SO 000SO 000.b</vt:lpstr>
      <vt:lpstr>SO 101SO 101.1</vt:lpstr>
      <vt:lpstr>SO 101SO 101.2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Čechová Marcela</dc:creator>
  <cp:lastModifiedBy>Čechová Marcela</cp:lastModifiedBy>
  <dcterms:created xsi:type="dcterms:W3CDTF">2025-03-14T07:30:06Z</dcterms:created>
  <dcterms:modified xsi:type="dcterms:W3CDTF">2025-03-14T07:35:11Z</dcterms:modified>
</cp:coreProperties>
</file>